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G34" i="1"/>
  <c r="F32"/>
  <c r="F34"/>
  <c r="F27"/>
  <c r="H30"/>
  <c r="H24"/>
  <c r="G32"/>
  <c r="H31"/>
  <c r="H32" s="1"/>
  <c r="H33"/>
  <c r="H34" s="1"/>
  <c r="H26" l="1"/>
  <c r="G27" l="1"/>
  <c r="H23"/>
  <c r="G29" l="1"/>
  <c r="F29"/>
  <c r="H28"/>
  <c r="H29" s="1"/>
  <c r="H25" l="1"/>
  <c r="H22"/>
  <c r="H21"/>
  <c r="H20"/>
  <c r="G19"/>
  <c r="G35" s="1"/>
  <c r="F19"/>
  <c r="F35" s="1"/>
  <c r="H18"/>
  <c r="H17"/>
  <c r="G14" l="1"/>
  <c r="G16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<sst xmlns="http://schemas.openxmlformats.org/spreadsheetml/2006/main" count="53" uniqueCount="46">
  <si>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</si>
  <si>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</si>
  <si>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</si>
  <si>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</si>
  <si>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</si>
  <si>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</si>
  <si>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</si>
  <si>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</si>
  <si>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</si>
  <si>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</si>
  <si>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</si>
  <si>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</si>
  <si>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</si>
  <si>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</si>
  <si>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</si>
  <si>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</si>
  <si>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</si>
  <si>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</si>
  <si>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</si>
  <si>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</si>
  <si>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</si>
  <si>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</si>
  <si>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</si>
  <si>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</si>
  <si>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Профессиональная подготовка, переподготовка и повышение квалификации</t>
  </si>
  <si>
    <t>096 0705</t>
  </si>
  <si>
    <t>096 0401</t>
  </si>
  <si>
    <t>Закупка энергитических ресурсов</t>
  </si>
  <si>
    <t>096 0401 2340390012 121</t>
  </si>
  <si>
    <t>096 0401 2340390012 129</t>
  </si>
  <si>
    <t xml:space="preserve">096 0401 2340390019 244 </t>
  </si>
  <si>
    <t>096 0401 2340390020 244</t>
  </si>
  <si>
    <t>096 0401 2340390071 244</t>
  </si>
  <si>
    <t xml:space="preserve">096 0705 2340390020244 </t>
  </si>
  <si>
    <t>2340390019</t>
  </si>
  <si>
    <t>2340393969</t>
  </si>
  <si>
    <t>2340390020</t>
  </si>
  <si>
    <t>на 01 июля 2023 г.</t>
  </si>
  <si>
    <t>096 0401 2340390012 000</t>
  </si>
  <si>
    <t>096 0401 2340390019 122</t>
  </si>
  <si>
    <t>096 0401 2340390019 242</t>
  </si>
  <si>
    <t>096 0401 2340390019 247</t>
  </si>
  <si>
    <t>096 0401 2340390019 852</t>
  </si>
  <si>
    <t xml:space="preserve">096 1004 2340393969 122 </t>
  </si>
  <si>
    <t xml:space="preserve">096 0705 2340392040244 </t>
  </si>
  <si>
    <t>2340192040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</si>
</sst>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31" sqref="K31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0" t="s">
        <v>15</v>
      </c>
      <c r="B5" s="30"/>
      <c r="C5" s="30"/>
      <c r="D5" s="30"/>
      <c r="E5" s="30"/>
      <c r="F5" s="30"/>
      <c r="G5" s="30"/>
      <c r="H5" s="30"/>
    </row>
    <row r="6" spans="1:11" ht="18.75">
      <c r="A6" s="30" t="s">
        <v>37</v>
      </c>
      <c r="B6" s="30"/>
      <c r="C6" s="30"/>
      <c r="D6" s="30"/>
      <c r="E6" s="30"/>
      <c r="F6" s="30"/>
      <c r="G6" s="30"/>
      <c r="H6" s="30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9" t="s">
        <v>0</v>
      </c>
      <c r="B8" s="29"/>
      <c r="C8" s="29"/>
      <c r="D8" s="29"/>
      <c r="E8" s="31" t="s">
        <v>14</v>
      </c>
      <c r="F8" s="31"/>
      <c r="G8" s="31"/>
      <c r="H8" s="31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9" t="s">
        <v>1</v>
      </c>
      <c r="B10" s="29"/>
      <c r="C10" s="29"/>
      <c r="D10" s="29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6" t="s">
        <v>2</v>
      </c>
      <c r="B12" s="36"/>
      <c r="C12" s="36"/>
      <c r="D12" s="36"/>
      <c r="E12" s="37" t="s">
        <v>20</v>
      </c>
      <c r="F12" s="26" t="s">
        <v>3</v>
      </c>
      <c r="G12" s="26" t="s">
        <v>22</v>
      </c>
      <c r="H12" s="27" t="s">
        <v>23</v>
      </c>
      <c r="I12" s="2"/>
      <c r="J12" s="2"/>
      <c r="K12" s="2"/>
    </row>
    <row r="13" spans="1:11" ht="64.5" customHeight="1">
      <c r="A13" s="36"/>
      <c r="B13" s="36"/>
      <c r="C13" s="36"/>
      <c r="D13" s="36"/>
      <c r="E13" s="37"/>
      <c r="F13" s="26"/>
      <c r="G13" s="26"/>
      <c r="H13" s="28"/>
      <c r="I13" s="2"/>
      <c r="J13" s="2"/>
      <c r="K13" s="2"/>
    </row>
    <row r="14" spans="1:11" s="14" customFormat="1">
      <c r="A14" s="38" t="s">
        <v>16</v>
      </c>
      <c r="B14" s="38"/>
      <c r="C14" s="38"/>
      <c r="D14" s="38"/>
      <c r="E14" s="20" t="s">
        <v>21</v>
      </c>
      <c r="F14" s="15">
        <f>F35</f>
        <v>21497</v>
      </c>
      <c r="G14" s="15">
        <f>G35</f>
        <v>9478.1</v>
      </c>
      <c r="H14" s="15">
        <f>H35</f>
        <v>12018.9</v>
      </c>
    </row>
    <row r="15" spans="1:11">
      <c r="A15" s="39" t="s">
        <v>17</v>
      </c>
      <c r="B15" s="39"/>
      <c r="C15" s="39"/>
      <c r="D15" s="39"/>
      <c r="E15" s="21"/>
      <c r="F15" s="16"/>
      <c r="G15" s="16"/>
      <c r="H15" s="16"/>
    </row>
    <row r="16" spans="1:11" s="12" customFormat="1" ht="15.75">
      <c r="A16" s="40" t="s">
        <v>18</v>
      </c>
      <c r="B16" s="40"/>
      <c r="C16" s="40"/>
      <c r="D16" s="40"/>
      <c r="E16" s="22" t="s">
        <v>26</v>
      </c>
      <c r="F16" s="15">
        <f>F27+F29+F19</f>
        <v>21413.4</v>
      </c>
      <c r="G16" s="15">
        <f>G27+G29+G19</f>
        <v>9458.7000000000007</v>
      </c>
      <c r="H16" s="15">
        <f>H27+H29+H19</f>
        <v>11954.699999999999</v>
      </c>
    </row>
    <row r="17" spans="1:10">
      <c r="A17" s="39" t="s">
        <v>4</v>
      </c>
      <c r="B17" s="39"/>
      <c r="C17" s="39"/>
      <c r="D17" s="39"/>
      <c r="E17" s="23" t="s">
        <v>28</v>
      </c>
      <c r="F17" s="16">
        <v>12954.9</v>
      </c>
      <c r="G17" s="16">
        <v>5814.7</v>
      </c>
      <c r="H17" s="16">
        <f>F17-G17</f>
        <v>7140.2</v>
      </c>
    </row>
    <row r="18" spans="1:10" ht="18.600000000000001" customHeight="1">
      <c r="A18" s="41" t="s">
        <v>5</v>
      </c>
      <c r="B18" s="42"/>
      <c r="C18" s="42"/>
      <c r="D18" s="43"/>
      <c r="E18" s="23" t="s">
        <v>29</v>
      </c>
      <c r="F18" s="16">
        <v>3873.5</v>
      </c>
      <c r="G18" s="16">
        <v>1522.3</v>
      </c>
      <c r="H18" s="16">
        <f t="shared" ref="H18:H25" si="0">F18-G18</f>
        <v>2351.1999999999998</v>
      </c>
      <c r="J18" s="19"/>
    </row>
    <row r="19" spans="1:10" s="7" customFormat="1">
      <c r="A19" s="44" t="s">
        <v>19</v>
      </c>
      <c r="B19" s="45"/>
      <c r="C19" s="45"/>
      <c r="D19" s="46"/>
      <c r="E19" s="24" t="s">
        <v>38</v>
      </c>
      <c r="F19" s="17">
        <f>F17+F18</f>
        <v>16828.400000000001</v>
      </c>
      <c r="G19" s="17">
        <f t="shared" ref="G19:H19" si="1">G17+G18</f>
        <v>7337</v>
      </c>
      <c r="H19" s="17">
        <f t="shared" si="1"/>
        <v>9491.4</v>
      </c>
    </row>
    <row r="20" spans="1:10" s="7" customFormat="1" ht="28.5" customHeight="1">
      <c r="A20" s="47" t="s">
        <v>6</v>
      </c>
      <c r="B20" s="47"/>
      <c r="C20" s="47"/>
      <c r="D20" s="47"/>
      <c r="E20" s="24" t="s">
        <v>39</v>
      </c>
      <c r="F20" s="17">
        <v>170.7</v>
      </c>
      <c r="G20" s="17">
        <v>65.400000000000006</v>
      </c>
      <c r="H20" s="17">
        <f t="shared" si="0"/>
        <v>105.29999999999998</v>
      </c>
    </row>
    <row r="21" spans="1:10" s="7" customFormat="1" ht="33" customHeight="1">
      <c r="A21" s="32" t="s">
        <v>8</v>
      </c>
      <c r="B21" s="32"/>
      <c r="C21" s="32"/>
      <c r="D21" s="32"/>
      <c r="E21" s="24" t="s">
        <v>40</v>
      </c>
      <c r="F21" s="17">
        <v>231.5</v>
      </c>
      <c r="G21" s="17">
        <v>108.3</v>
      </c>
      <c r="H21" s="17">
        <f t="shared" si="0"/>
        <v>123.2</v>
      </c>
    </row>
    <row r="22" spans="1:10" s="7" customFormat="1" ht="30.6" customHeight="1">
      <c r="A22" s="33" t="s">
        <v>9</v>
      </c>
      <c r="B22" s="34"/>
      <c r="C22" s="34"/>
      <c r="D22" s="35"/>
      <c r="E22" s="24" t="s">
        <v>30</v>
      </c>
      <c r="F22" s="17">
        <v>802.5</v>
      </c>
      <c r="G22" s="17">
        <v>429.9</v>
      </c>
      <c r="H22" s="17">
        <f>F22-G22</f>
        <v>372.6</v>
      </c>
    </row>
    <row r="23" spans="1:10" s="7" customFormat="1" ht="38.450000000000003" customHeight="1">
      <c r="A23" s="33" t="s">
        <v>9</v>
      </c>
      <c r="B23" s="34"/>
      <c r="C23" s="34"/>
      <c r="D23" s="35"/>
      <c r="E23" s="24" t="s">
        <v>31</v>
      </c>
      <c r="F23" s="17">
        <v>3076</v>
      </c>
      <c r="G23" s="17">
        <v>1390.9</v>
      </c>
      <c r="H23" s="17">
        <f t="shared" si="0"/>
        <v>1685.1</v>
      </c>
    </row>
    <row r="24" spans="1:10" s="7" customFormat="1" ht="38.450000000000003" customHeight="1">
      <c r="A24" s="33" t="s">
        <v>27</v>
      </c>
      <c r="B24" s="34"/>
      <c r="C24" s="34"/>
      <c r="D24" s="35"/>
      <c r="E24" s="24" t="s">
        <v>41</v>
      </c>
      <c r="F24" s="17">
        <v>291.89999999999998</v>
      </c>
      <c r="G24" s="17">
        <v>121.4</v>
      </c>
      <c r="H24" s="17">
        <f t="shared" ref="H24" si="2">F24-G24</f>
        <v>170.49999999999997</v>
      </c>
    </row>
    <row r="25" spans="1:10" ht="27.75" customHeight="1">
      <c r="A25" s="41" t="s">
        <v>9</v>
      </c>
      <c r="B25" s="42"/>
      <c r="C25" s="42"/>
      <c r="D25" s="43"/>
      <c r="E25" s="23" t="s">
        <v>32</v>
      </c>
      <c r="F25" s="16">
        <v>5.2</v>
      </c>
      <c r="G25" s="16">
        <v>2.2000000000000002</v>
      </c>
      <c r="H25" s="16">
        <f t="shared" si="0"/>
        <v>3</v>
      </c>
    </row>
    <row r="26" spans="1:10" ht="27.6" customHeight="1">
      <c r="A26" s="41" t="s">
        <v>10</v>
      </c>
      <c r="B26" s="42"/>
      <c r="C26" s="42"/>
      <c r="D26" s="43"/>
      <c r="E26" s="23" t="s">
        <v>42</v>
      </c>
      <c r="F26" s="16">
        <v>7.2</v>
      </c>
      <c r="G26" s="16">
        <v>3.6</v>
      </c>
      <c r="H26" s="16">
        <f t="shared" ref="H26" si="3">F26-G26</f>
        <v>3.6</v>
      </c>
    </row>
    <row r="27" spans="1:10" s="14" customFormat="1">
      <c r="A27" s="38" t="s">
        <v>11</v>
      </c>
      <c r="B27" s="38"/>
      <c r="C27" s="38"/>
      <c r="D27" s="38"/>
      <c r="E27" s="22" t="s">
        <v>34</v>
      </c>
      <c r="F27" s="15">
        <f>SUM(F20:F26)</f>
        <v>4584.9999999999991</v>
      </c>
      <c r="G27" s="15">
        <f>SUM(G20:G26)</f>
        <v>2121.6999999999998</v>
      </c>
      <c r="H27" s="15">
        <f>SUM(H20:H26)</f>
        <v>2463.2999999999997</v>
      </c>
    </row>
    <row r="28" spans="1:10" ht="27.6" customHeight="1">
      <c r="A28" s="41" t="s">
        <v>6</v>
      </c>
      <c r="B28" s="42"/>
      <c r="C28" s="42"/>
      <c r="D28" s="43"/>
      <c r="E28" s="23" t="s">
        <v>43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8" t="s">
        <v>11</v>
      </c>
      <c r="B29" s="38"/>
      <c r="C29" s="38"/>
      <c r="D29" s="38"/>
      <c r="E29" s="22" t="s">
        <v>35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49" t="s">
        <v>24</v>
      </c>
      <c r="B30" s="50"/>
      <c r="C30" s="50"/>
      <c r="D30" s="51"/>
      <c r="E30" s="25" t="s">
        <v>25</v>
      </c>
      <c r="F30" s="17">
        <v>0</v>
      </c>
      <c r="G30" s="17">
        <v>0</v>
      </c>
      <c r="H30" s="17">
        <f>F30-G30</f>
        <v>0</v>
      </c>
    </row>
    <row r="31" spans="1:10" ht="27.6" customHeight="1">
      <c r="A31" s="41" t="s">
        <v>7</v>
      </c>
      <c r="B31" s="42"/>
      <c r="C31" s="42"/>
      <c r="D31" s="43"/>
      <c r="E31" s="52" t="s">
        <v>44</v>
      </c>
      <c r="F31" s="16">
        <v>13.6</v>
      </c>
      <c r="G31" s="16">
        <v>13.6</v>
      </c>
      <c r="H31" s="16">
        <f t="shared" ref="H31" si="5">F31-G31</f>
        <v>0</v>
      </c>
    </row>
    <row r="32" spans="1:10">
      <c r="A32" s="48" t="s">
        <v>11</v>
      </c>
      <c r="B32" s="48"/>
      <c r="C32" s="48"/>
      <c r="D32" s="48"/>
      <c r="E32" s="24" t="s">
        <v>45</v>
      </c>
      <c r="F32" s="17">
        <f>F31</f>
        <v>13.6</v>
      </c>
      <c r="G32" s="17">
        <f>SUM(G31)</f>
        <v>13.6</v>
      </c>
      <c r="H32" s="17">
        <f>SUM(H31)</f>
        <v>0</v>
      </c>
    </row>
    <row r="33" spans="1:8" ht="27.6" customHeight="1">
      <c r="A33" s="41" t="s">
        <v>7</v>
      </c>
      <c r="B33" s="42"/>
      <c r="C33" s="42"/>
      <c r="D33" s="43"/>
      <c r="E33" s="23" t="s">
        <v>33</v>
      </c>
      <c r="F33" s="16">
        <v>70</v>
      </c>
      <c r="G33" s="16">
        <v>5.8</v>
      </c>
      <c r="H33" s="16">
        <f t="shared" ref="H33" si="6">F33-G33</f>
        <v>64.2</v>
      </c>
    </row>
    <row r="34" spans="1:8">
      <c r="A34" s="48" t="s">
        <v>11</v>
      </c>
      <c r="B34" s="48"/>
      <c r="C34" s="48"/>
      <c r="D34" s="48"/>
      <c r="E34" s="24" t="s">
        <v>36</v>
      </c>
      <c r="F34" s="17">
        <f>F33</f>
        <v>70</v>
      </c>
      <c r="G34" s="17">
        <f>G33</f>
        <v>5.8</v>
      </c>
      <c r="H34" s="17">
        <f>SUM(H33)</f>
        <v>64.2</v>
      </c>
    </row>
    <row r="35" spans="1:8" ht="15.75">
      <c r="A35" s="40" t="s">
        <v>12</v>
      </c>
      <c r="B35" s="40"/>
      <c r="C35" s="40"/>
      <c r="D35" s="40"/>
      <c r="E35" s="22" t="s">
        <v>13</v>
      </c>
      <c r="F35" s="15">
        <f>F19+F27+F29+F32+F34</f>
        <v>21497</v>
      </c>
      <c r="G35" s="15">
        <f>G19+G27+G29+G32+G34</f>
        <v>9478.1</v>
      </c>
      <c r="H35" s="15">
        <f>F35-G35</f>
        <v>12018.9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2023-07-20T04:43:44Z</dcterms:modified>
</cp:coreProperties>
</file>