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8" yWindow="396" windowWidth="15576" windowHeight="10596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G40" i="1" l="1"/>
  <c r="H15" i="1"/>
  <c r="H57" i="1"/>
  <c r="G57" i="1"/>
  <c r="F57" i="1"/>
  <c r="G55" i="1"/>
  <c r="F55" i="1"/>
  <c r="H56" i="1"/>
  <c r="H54" i="1"/>
  <c r="H55" i="1" s="1"/>
  <c r="F31" i="1"/>
  <c r="G22" i="1"/>
  <c r="G25" i="1" s="1"/>
  <c r="F22" i="1"/>
  <c r="H17" i="1"/>
  <c r="F25" i="1" l="1"/>
  <c r="G31" i="1"/>
  <c r="G47" i="1"/>
  <c r="G50" i="1" s="1"/>
  <c r="F47" i="1"/>
  <c r="H24" i="1"/>
  <c r="F40" i="1" l="1"/>
  <c r="F27" i="1"/>
  <c r="G27" i="1"/>
  <c r="H52" i="1" l="1"/>
  <c r="H51" i="1"/>
  <c r="F50" i="1"/>
  <c r="H49" i="1"/>
  <c r="H48" i="1"/>
  <c r="H47" i="1"/>
  <c r="H46" i="1"/>
  <c r="H45" i="1"/>
  <c r="H44" i="1"/>
  <c r="H43" i="1"/>
  <c r="H42" i="1"/>
  <c r="H41" i="1"/>
  <c r="H40" i="1" s="1"/>
  <c r="H39" i="1"/>
  <c r="G38" i="1"/>
  <c r="F38" i="1"/>
  <c r="H37" i="1"/>
  <c r="H36" i="1"/>
  <c r="H35" i="1"/>
  <c r="H38" i="1" s="1"/>
  <c r="G34" i="1"/>
  <c r="G53" i="1" s="1"/>
  <c r="G58" i="1" s="1"/>
  <c r="F34" i="1"/>
  <c r="H33" i="1"/>
  <c r="H32" i="1"/>
  <c r="H31" i="1"/>
  <c r="H30" i="1"/>
  <c r="H29" i="1"/>
  <c r="H28" i="1"/>
  <c r="H27" i="1"/>
  <c r="H26" i="1"/>
  <c r="H23" i="1"/>
  <c r="H22" i="1"/>
  <c r="H25" i="1" s="1"/>
  <c r="H21" i="1"/>
  <c r="G20" i="1"/>
  <c r="F20" i="1"/>
  <c r="H19" i="1"/>
  <c r="H18" i="1"/>
  <c r="H50" i="1" l="1"/>
  <c r="F53" i="1"/>
  <c r="F58" i="1" s="1"/>
  <c r="H34" i="1"/>
  <c r="H53" i="1" s="1"/>
  <c r="H20" i="1"/>
  <c r="H58" i="1" l="1"/>
</calcChain>
</file>

<file path=xl/sharedStrings.xml><?xml version="1.0" encoding="utf-8"?>
<sst xmlns="http://schemas.openxmlformats.org/spreadsheetml/2006/main" count="90" uniqueCount="73">
  <si>
    <t>Получатель средств бюджета</t>
  </si>
  <si>
    <t>Единица измерения:   тыс. рублей</t>
  </si>
  <si>
    <t>Наименование расхода</t>
  </si>
  <si>
    <t>Утвержденные расходы, равные лимитам бюджетных обязательств</t>
  </si>
  <si>
    <t>Расходы на оплату труда</t>
  </si>
  <si>
    <t>Начисления на выплаты по оплате труда</t>
  </si>
  <si>
    <t>Прочие выплаты</t>
  </si>
  <si>
    <t>Оплата работ, услуг</t>
  </si>
  <si>
    <t>Транспортные услуги</t>
  </si>
  <si>
    <t>Прочие работы, услуги</t>
  </si>
  <si>
    <t>Закупка товаров, работ, услуг в сфере информационно-коммуникационных технологий</t>
  </si>
  <si>
    <t>Услуги связи</t>
  </si>
  <si>
    <t>Работы, услуги по содержанию имущества</t>
  </si>
  <si>
    <t>Увеличение стоимости нефинансовых активов</t>
  </si>
  <si>
    <t>Увеличение стоимости основных средств</t>
  </si>
  <si>
    <t>Увеличение стоимости материальных запасов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</si>
  <si>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</si>
  <si>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</si>
  <si>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Коммунальные услуги</t>
  </si>
  <si>
    <t>Арендная плата за пользование имуществом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</si>
  <si>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</si>
  <si>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</si>
  <si>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</si>
  <si>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</si>
  <si>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</si>
  <si>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Управление Роскомнадзора по Астраханской области</t>
  </si>
  <si>
    <t>ИСПОЛНЕНИЕ СРЕДСТВ ФЕДЕРАЛЬНОГО БЮДЖЕТА</t>
  </si>
  <si>
    <t>на     01 января 2016 г.</t>
  </si>
  <si>
    <t>Расходы бюджета всего: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</si>
  <si>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</si>
  <si>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</si>
  <si>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</si>
  <si>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</si>
  <si>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х</t>
  </si>
  <si>
    <t>096 0400</t>
  </si>
  <si>
    <t>096 0401 2330012 000 000</t>
  </si>
  <si>
    <t>Исполнено (кассовые расходы)</t>
  </si>
  <si>
    <t>Неисполненные назначения</t>
  </si>
  <si>
    <t>096 0401 2330012 121 213</t>
  </si>
  <si>
    <t>096 0401 2330012 121 211</t>
  </si>
  <si>
    <t>096 0401 2330019 122 212</t>
  </si>
  <si>
    <t>096 0401 2330019 122 200</t>
  </si>
  <si>
    <t>096 0401 2330019 122 222</t>
  </si>
  <si>
    <t>096 0401 2330019 122 226</t>
  </si>
  <si>
    <t>096 0401 2330019 242 220</t>
  </si>
  <si>
    <t>096 0401 2330019 242 221</t>
  </si>
  <si>
    <t>096 0401 2330019 242 225</t>
  </si>
  <si>
    <t>096 0401 2330019 242 226</t>
  </si>
  <si>
    <t>096 0401 2330019 242 300</t>
  </si>
  <si>
    <t>096 0401 2330019 242 310</t>
  </si>
  <si>
    <t xml:space="preserve"> 096 0401 2330019 242 340</t>
  </si>
  <si>
    <t>Закупка товаров, работ, услуг в сфере информационно-коммуникационных технологий, всего:</t>
  </si>
  <si>
    <t>096 0401 2330019 243 220</t>
  </si>
  <si>
    <t xml:space="preserve"> 096 0401 2330019 243 225</t>
  </si>
  <si>
    <t>096 0401 2330019 243 226</t>
  </si>
  <si>
    <t>Закупка товаров, работ, услуг в целях капитального ремонта государственного имущества, всего:</t>
  </si>
  <si>
    <t>096 0401 2330019 244 200</t>
  </si>
  <si>
    <t>096 0401 2330019 244 221</t>
  </si>
  <si>
    <t>096 0401 2330019 244 222</t>
  </si>
  <si>
    <t>096 0401 2330019 244 223</t>
  </si>
  <si>
    <t>096 0401 2330019 244 224</t>
  </si>
  <si>
    <t>096 0401 2330019 244 225</t>
  </si>
  <si>
    <t>096 0401 2330019 244 226</t>
  </si>
  <si>
    <t>096 0401 2330019 244 300</t>
  </si>
  <si>
    <t>096 0401 2330019 244 310</t>
  </si>
  <si>
    <t>096 0401 2330019 244 340</t>
  </si>
  <si>
    <t>Прочая закупка товаров, работ и услуг для государственных нужд, всего:</t>
  </si>
  <si>
    <t>096 0401 2330019 851 290</t>
  </si>
  <si>
    <t>096 0401 2330019 852 290</t>
  </si>
  <si>
    <t>096 0401 2333969 122 212</t>
  </si>
  <si>
    <t>2333969</t>
  </si>
  <si>
    <t>096 0705 2332040 244 226</t>
  </si>
  <si>
    <t>2332040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</si>
</sst>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\$#,##0\ ;\(\$#,##0\)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1" fillId="0" borderId="0"/>
    <xf numFmtId="0" fontId="11" fillId="0" borderId="0"/>
    <xf numFmtId="0" fontId="11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Alignment="1"/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" fillId="0" borderId="1" xfId="1" quotePrefix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10" fillId="0" borderId="0" xfId="0" applyFont="1"/>
    <xf numFmtId="0" fontId="14" fillId="0" borderId="0" xfId="0" applyFont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/>
    <xf numFmtId="0" fontId="16" fillId="0" borderId="0" xfId="0" applyFont="1"/>
    <xf numFmtId="0" fontId="3" fillId="0" borderId="0" xfId="1" applyFont="1" applyAlignment="1"/>
    <xf numFmtId="0" fontId="8" fillId="0" borderId="1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right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6" xfId="1" applyFont="1" applyBorder="1" applyAlignment="1">
      <alignment horizontal="right" vertical="center" wrapText="1"/>
    </xf>
    <xf numFmtId="0" fontId="7" fillId="0" borderId="1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0" fontId="15" fillId="0" borderId="5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49" fontId="1" fillId="0" borderId="1" xfId="1" quotePrefix="1" applyNumberFormat="1" applyFont="1" applyBorder="1" applyAlignment="1">
      <alignment horizontal="center" vertical="center" wrapText="1"/>
    </xf>
    <xf numFmtId="49" fontId="7" fillId="0" borderId="1" xfId="1" quotePrefix="1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61" workbookViewId="0">
      <selection activeCell="E19" sqref="E19"/>
    </sheetView>
  </sheetViews>
  <sheetFormatPr defaultRowHeight="14.4" x14ac:dyDescent="0.3"/>
  <cols>
    <col min="1" max="1" width="13.88671875" customWidth="1"/>
    <col min="2" max="2" width="7" customWidth="1"/>
    <col min="3" max="3" width="6.44140625" customWidth="1"/>
    <col min="4" max="4" width="2.88671875" customWidth="1"/>
    <col min="5" max="5" width="25.6640625" customWidth="1"/>
    <col min="6" max="6" width="13" customWidth="1"/>
    <col min="7" max="7" width="11.33203125" customWidth="1"/>
    <col min="8" max="8" width="10.6640625" customWidth="1"/>
  </cols>
  <sheetData>
    <row r="1" spans="1:11" ht="15" customHeight="1" x14ac:dyDescent="0.3">
      <c r="A1" s="1"/>
      <c r="B1" s="1"/>
      <c r="C1" s="1"/>
      <c r="D1" s="1"/>
      <c r="E1" s="1"/>
      <c r="F1" s="1"/>
      <c r="G1" s="1"/>
      <c r="H1" s="1"/>
      <c r="I1" s="18"/>
    </row>
    <row r="2" spans="1:11" x14ac:dyDescent="0.3">
      <c r="A2" s="1"/>
      <c r="B2" s="1"/>
      <c r="C2" s="1"/>
      <c r="D2" s="1"/>
      <c r="E2" s="1"/>
      <c r="F2" s="1"/>
      <c r="G2" s="1"/>
      <c r="H2" s="1"/>
    </row>
    <row r="3" spans="1:11" x14ac:dyDescent="0.3">
      <c r="A3" s="1"/>
      <c r="B3" s="1"/>
      <c r="C3" s="1"/>
      <c r="D3" s="1"/>
      <c r="E3" s="1"/>
      <c r="F3" s="1"/>
      <c r="G3" s="1"/>
      <c r="H3" s="1"/>
    </row>
    <row r="4" spans="1:11" x14ac:dyDescent="0.3">
      <c r="A4" s="1"/>
      <c r="B4" s="1"/>
      <c r="C4" s="1"/>
      <c r="D4" s="1"/>
      <c r="E4" s="1"/>
      <c r="F4" s="1"/>
      <c r="G4" s="1"/>
      <c r="H4" s="1"/>
    </row>
    <row r="5" spans="1:11" ht="17.399999999999999" x14ac:dyDescent="0.3">
      <c r="A5" s="39" t="s">
        <v>26</v>
      </c>
      <c r="B5" s="39"/>
      <c r="C5" s="39"/>
      <c r="D5" s="39"/>
      <c r="E5" s="39"/>
      <c r="F5" s="39"/>
      <c r="G5" s="39"/>
      <c r="H5" s="39"/>
    </row>
    <row r="6" spans="1:11" ht="17.399999999999999" x14ac:dyDescent="0.3">
      <c r="A6" s="39" t="s">
        <v>27</v>
      </c>
      <c r="B6" s="39"/>
      <c r="C6" s="39"/>
      <c r="D6" s="39"/>
      <c r="E6" s="39"/>
      <c r="F6" s="39"/>
      <c r="G6" s="39"/>
      <c r="H6" s="39"/>
    </row>
    <row r="7" spans="1:11" x14ac:dyDescent="0.3">
      <c r="A7" s="1"/>
      <c r="B7" s="1"/>
      <c r="C7" s="1"/>
      <c r="D7" s="1"/>
      <c r="E7" s="1"/>
      <c r="F7" s="1"/>
      <c r="G7" s="1"/>
      <c r="H7" s="1"/>
    </row>
    <row r="8" spans="1:11" ht="15.6" x14ac:dyDescent="0.3">
      <c r="A8" s="38" t="s">
        <v>0</v>
      </c>
      <c r="B8" s="38"/>
      <c r="C8" s="38"/>
      <c r="D8" s="38"/>
      <c r="E8" s="40" t="s">
        <v>25</v>
      </c>
      <c r="F8" s="40"/>
      <c r="G8" s="40"/>
      <c r="H8" s="40"/>
    </row>
    <row r="9" spans="1:11" ht="6" customHeight="1" x14ac:dyDescent="0.3">
      <c r="A9" s="1"/>
      <c r="B9" s="1"/>
      <c r="C9" s="1"/>
      <c r="D9" s="1"/>
      <c r="E9" s="1"/>
      <c r="F9" s="1"/>
      <c r="G9" s="1"/>
      <c r="H9" s="1"/>
    </row>
    <row r="10" spans="1:11" x14ac:dyDescent="0.3">
      <c r="A10" s="38" t="s">
        <v>1</v>
      </c>
      <c r="B10" s="38"/>
      <c r="C10" s="38"/>
      <c r="D10" s="38"/>
      <c r="E10" s="1"/>
      <c r="F10" s="1"/>
      <c r="G10" s="1"/>
      <c r="H10" s="1"/>
    </row>
    <row r="11" spans="1:11" ht="7.8" customHeight="1" x14ac:dyDescent="0.3">
      <c r="A11" s="1"/>
      <c r="B11" s="1"/>
      <c r="C11" s="1"/>
      <c r="D11" s="1"/>
      <c r="E11" s="1"/>
      <c r="F11" s="1"/>
      <c r="G11" s="1"/>
      <c r="H11" s="1"/>
    </row>
    <row r="12" spans="1:11" ht="14.4" customHeight="1" x14ac:dyDescent="0.3">
      <c r="A12" s="41" t="s">
        <v>2</v>
      </c>
      <c r="B12" s="41"/>
      <c r="C12" s="41"/>
      <c r="D12" s="41"/>
      <c r="E12" s="37" t="s">
        <v>32</v>
      </c>
      <c r="F12" s="42" t="s">
        <v>3</v>
      </c>
      <c r="G12" s="42" t="s">
        <v>36</v>
      </c>
      <c r="H12" s="34" t="s">
        <v>37</v>
      </c>
      <c r="I12" s="2"/>
      <c r="J12" s="2"/>
      <c r="K12" s="2"/>
    </row>
    <row r="13" spans="1:11" ht="64.5" customHeight="1" x14ac:dyDescent="0.3">
      <c r="A13" s="41"/>
      <c r="B13" s="41"/>
      <c r="C13" s="41"/>
      <c r="D13" s="41"/>
      <c r="E13" s="37"/>
      <c r="F13" s="42"/>
      <c r="G13" s="42"/>
      <c r="H13" s="35"/>
      <c r="I13" s="2"/>
      <c r="J13" s="2"/>
      <c r="K13" s="2"/>
    </row>
    <row r="14" spans="1:11" x14ac:dyDescent="0.3">
      <c r="A14" s="36">
        <v>1</v>
      </c>
      <c r="B14" s="36"/>
      <c r="C14" s="36"/>
      <c r="D14" s="36"/>
      <c r="E14" s="3">
        <v>4</v>
      </c>
      <c r="F14" s="4">
        <v>7</v>
      </c>
      <c r="G14" s="4">
        <v>8</v>
      </c>
      <c r="H14" s="4">
        <v>9</v>
      </c>
    </row>
    <row r="15" spans="1:11" x14ac:dyDescent="0.3">
      <c r="A15" s="43" t="s">
        <v>28</v>
      </c>
      <c r="B15" s="43"/>
      <c r="C15" s="43"/>
      <c r="D15" s="43"/>
      <c r="E15" s="5" t="s">
        <v>33</v>
      </c>
      <c r="F15" s="13">
        <v>16203.36</v>
      </c>
      <c r="G15" s="13">
        <v>16153.97</v>
      </c>
      <c r="H15" s="14">
        <f t="shared" ref="H15" si="0">F15-G15</f>
        <v>49.390000000001237</v>
      </c>
    </row>
    <row r="16" spans="1:11" x14ac:dyDescent="0.3">
      <c r="A16" s="30" t="s">
        <v>29</v>
      </c>
      <c r="B16" s="30"/>
      <c r="C16" s="30"/>
      <c r="D16" s="30"/>
      <c r="E16" s="5"/>
      <c r="F16" s="11"/>
      <c r="G16" s="11"/>
      <c r="H16" s="12"/>
    </row>
    <row r="17" spans="1:8" s="10" customFormat="1" x14ac:dyDescent="0.3">
      <c r="A17" s="43" t="s">
        <v>30</v>
      </c>
      <c r="B17" s="43"/>
      <c r="C17" s="43"/>
      <c r="D17" s="43"/>
      <c r="E17" s="45" t="s">
        <v>34</v>
      </c>
      <c r="F17" s="13">
        <v>16193.69</v>
      </c>
      <c r="G17" s="13">
        <v>16144.3</v>
      </c>
      <c r="H17" s="14">
        <f t="shared" ref="H17" si="1">F17-G17</f>
        <v>49.390000000001237</v>
      </c>
    </row>
    <row r="18" spans="1:8" x14ac:dyDescent="0.3">
      <c r="A18" s="30" t="s">
        <v>4</v>
      </c>
      <c r="B18" s="30"/>
      <c r="C18" s="30"/>
      <c r="D18" s="30"/>
      <c r="E18" s="44" t="s">
        <v>39</v>
      </c>
      <c r="F18" s="11">
        <v>7523.28</v>
      </c>
      <c r="G18" s="11">
        <v>7523.28</v>
      </c>
      <c r="H18" s="12">
        <f>F18-G18</f>
        <v>0</v>
      </c>
    </row>
    <row r="19" spans="1:8" ht="18.600000000000001" customHeight="1" x14ac:dyDescent="0.3">
      <c r="A19" s="20" t="s">
        <v>5</v>
      </c>
      <c r="B19" s="21"/>
      <c r="C19" s="21"/>
      <c r="D19" s="22"/>
      <c r="E19" s="44" t="s">
        <v>38</v>
      </c>
      <c r="F19" s="11">
        <v>2155.63</v>
      </c>
      <c r="G19" s="11">
        <v>2155.63</v>
      </c>
      <c r="H19" s="12">
        <f t="shared" ref="H19:H52" si="2">F19-G19</f>
        <v>0</v>
      </c>
    </row>
    <row r="20" spans="1:8" s="10" customFormat="1" x14ac:dyDescent="0.3">
      <c r="A20" s="23" t="s">
        <v>31</v>
      </c>
      <c r="B20" s="24"/>
      <c r="C20" s="24"/>
      <c r="D20" s="25"/>
      <c r="E20" s="45" t="s">
        <v>35</v>
      </c>
      <c r="F20" s="13">
        <f>F18+F19</f>
        <v>9678.91</v>
      </c>
      <c r="G20" s="13">
        <f t="shared" ref="G20:H20" si="3">G18+G19</f>
        <v>9678.91</v>
      </c>
      <c r="H20" s="14">
        <f t="shared" si="3"/>
        <v>0</v>
      </c>
    </row>
    <row r="21" spans="1:8" ht="28.5" customHeight="1" x14ac:dyDescent="0.3">
      <c r="A21" s="30" t="s">
        <v>6</v>
      </c>
      <c r="B21" s="30"/>
      <c r="C21" s="30"/>
      <c r="D21" s="30"/>
      <c r="E21" s="44" t="s">
        <v>40</v>
      </c>
      <c r="F21" s="11">
        <v>14.27</v>
      </c>
      <c r="G21" s="11">
        <v>9.8000000000000007</v>
      </c>
      <c r="H21" s="12">
        <f t="shared" si="2"/>
        <v>4.4699999999999989</v>
      </c>
    </row>
    <row r="22" spans="1:8" s="10" customFormat="1" x14ac:dyDescent="0.3">
      <c r="A22" s="27" t="s">
        <v>7</v>
      </c>
      <c r="B22" s="28"/>
      <c r="C22" s="28"/>
      <c r="D22" s="29"/>
      <c r="E22" s="45" t="s">
        <v>41</v>
      </c>
      <c r="F22" s="13">
        <f>F23+F24</f>
        <v>347.69</v>
      </c>
      <c r="G22" s="13">
        <f>G23+G24</f>
        <v>316.18</v>
      </c>
      <c r="H22" s="14">
        <f t="shared" si="2"/>
        <v>31.509999999999991</v>
      </c>
    </row>
    <row r="23" spans="1:8" ht="24.6" customHeight="1" x14ac:dyDescent="0.3">
      <c r="A23" s="30" t="s">
        <v>8</v>
      </c>
      <c r="B23" s="30"/>
      <c r="C23" s="30"/>
      <c r="D23" s="30"/>
      <c r="E23" s="44" t="s">
        <v>42</v>
      </c>
      <c r="F23" s="11">
        <v>312.56</v>
      </c>
      <c r="G23" s="11">
        <v>283</v>
      </c>
      <c r="H23" s="12">
        <f t="shared" si="2"/>
        <v>29.560000000000002</v>
      </c>
    </row>
    <row r="24" spans="1:8" x14ac:dyDescent="0.3">
      <c r="A24" s="30" t="s">
        <v>9</v>
      </c>
      <c r="B24" s="30"/>
      <c r="C24" s="30"/>
      <c r="D24" s="30"/>
      <c r="E24" s="44" t="s">
        <v>43</v>
      </c>
      <c r="F24" s="11">
        <v>35.130000000000003</v>
      </c>
      <c r="G24" s="11">
        <v>33.18</v>
      </c>
      <c r="H24" s="12">
        <f t="shared" ref="H24" si="4">F24-G24</f>
        <v>1.9500000000000028</v>
      </c>
    </row>
    <row r="25" spans="1:8" s="10" customFormat="1" x14ac:dyDescent="0.3">
      <c r="A25" s="23" t="s">
        <v>31</v>
      </c>
      <c r="B25" s="24"/>
      <c r="C25" s="24"/>
      <c r="D25" s="25"/>
      <c r="E25" s="45"/>
      <c r="F25" s="13">
        <f>F21+F22</f>
        <v>361.96</v>
      </c>
      <c r="G25" s="13">
        <f>G21+G22</f>
        <v>325.98</v>
      </c>
      <c r="H25" s="13">
        <f>H21+H22</f>
        <v>35.97999999999999</v>
      </c>
    </row>
    <row r="26" spans="1:8" ht="33" customHeight="1" x14ac:dyDescent="0.3">
      <c r="A26" s="46" t="s">
        <v>10</v>
      </c>
      <c r="B26" s="46"/>
      <c r="C26" s="46"/>
      <c r="D26" s="46"/>
      <c r="E26" s="44"/>
      <c r="F26" s="11"/>
      <c r="G26" s="11"/>
      <c r="H26" s="12">
        <f t="shared" si="2"/>
        <v>0</v>
      </c>
    </row>
    <row r="27" spans="1:8" s="10" customFormat="1" ht="15" customHeight="1" x14ac:dyDescent="0.3">
      <c r="A27" s="27" t="s">
        <v>7</v>
      </c>
      <c r="B27" s="28"/>
      <c r="C27" s="28"/>
      <c r="D27" s="29"/>
      <c r="E27" s="45" t="s">
        <v>44</v>
      </c>
      <c r="F27" s="13">
        <f>F28+F29+F30</f>
        <v>1154.9199999999998</v>
      </c>
      <c r="G27" s="13">
        <f>G28+G29+G30</f>
        <v>1147.31</v>
      </c>
      <c r="H27" s="14">
        <f t="shared" si="2"/>
        <v>7.6099999999999</v>
      </c>
    </row>
    <row r="28" spans="1:8" ht="24" customHeight="1" x14ac:dyDescent="0.3">
      <c r="A28" s="30" t="s">
        <v>11</v>
      </c>
      <c r="B28" s="30"/>
      <c r="C28" s="30"/>
      <c r="D28" s="30"/>
      <c r="E28" s="44" t="s">
        <v>45</v>
      </c>
      <c r="F28" s="11">
        <v>625.54999999999995</v>
      </c>
      <c r="G28" s="11">
        <v>618.02</v>
      </c>
      <c r="H28" s="12">
        <f t="shared" si="2"/>
        <v>7.5299999999999727</v>
      </c>
    </row>
    <row r="29" spans="1:8" ht="30" customHeight="1" x14ac:dyDescent="0.3">
      <c r="A29" s="30" t="s">
        <v>12</v>
      </c>
      <c r="B29" s="30"/>
      <c r="C29" s="30"/>
      <c r="D29" s="30"/>
      <c r="E29" s="44" t="s">
        <v>46</v>
      </c>
      <c r="F29" s="11">
        <v>39.299999999999997</v>
      </c>
      <c r="G29" s="11">
        <v>39.22</v>
      </c>
      <c r="H29" s="12">
        <f t="shared" si="2"/>
        <v>7.9999999999998295E-2</v>
      </c>
    </row>
    <row r="30" spans="1:8" x14ac:dyDescent="0.3">
      <c r="A30" s="20" t="s">
        <v>9</v>
      </c>
      <c r="B30" s="21"/>
      <c r="C30" s="21"/>
      <c r="D30" s="22"/>
      <c r="E30" s="44" t="s">
        <v>47</v>
      </c>
      <c r="F30" s="11">
        <v>490.07</v>
      </c>
      <c r="G30" s="11">
        <v>490.07</v>
      </c>
      <c r="H30" s="12">
        <f t="shared" si="2"/>
        <v>0</v>
      </c>
    </row>
    <row r="31" spans="1:8" s="10" customFormat="1" ht="25.8" customHeight="1" x14ac:dyDescent="0.3">
      <c r="A31" s="27" t="s">
        <v>13</v>
      </c>
      <c r="B31" s="28"/>
      <c r="C31" s="28"/>
      <c r="D31" s="29"/>
      <c r="E31" s="45" t="s">
        <v>48</v>
      </c>
      <c r="F31" s="13">
        <f>F32+F33</f>
        <v>382.63</v>
      </c>
      <c r="G31" s="13">
        <f>G32+G33</f>
        <v>382.54999999999995</v>
      </c>
      <c r="H31" s="14">
        <f t="shared" si="2"/>
        <v>8.0000000000040927E-2</v>
      </c>
    </row>
    <row r="32" spans="1:8" x14ac:dyDescent="0.3">
      <c r="A32" s="20" t="s">
        <v>14</v>
      </c>
      <c r="B32" s="21"/>
      <c r="C32" s="21"/>
      <c r="D32" s="22"/>
      <c r="E32" s="44" t="s">
        <v>49</v>
      </c>
      <c r="F32" s="11">
        <v>138.69999999999999</v>
      </c>
      <c r="G32" s="11">
        <v>138.69999999999999</v>
      </c>
      <c r="H32" s="12">
        <f t="shared" si="2"/>
        <v>0</v>
      </c>
    </row>
    <row r="33" spans="1:8" ht="24" customHeight="1" x14ac:dyDescent="0.3">
      <c r="A33" s="20" t="s">
        <v>15</v>
      </c>
      <c r="B33" s="21"/>
      <c r="C33" s="21"/>
      <c r="D33" s="22"/>
      <c r="E33" s="44" t="s">
        <v>50</v>
      </c>
      <c r="F33" s="11">
        <v>243.93</v>
      </c>
      <c r="G33" s="11">
        <v>243.85</v>
      </c>
      <c r="H33" s="12">
        <f t="shared" si="2"/>
        <v>8.0000000000012506E-2</v>
      </c>
    </row>
    <row r="34" spans="1:8" s="10" customFormat="1" ht="33" customHeight="1" x14ac:dyDescent="0.3">
      <c r="A34" s="46" t="s">
        <v>51</v>
      </c>
      <c r="B34" s="46"/>
      <c r="C34" s="46"/>
      <c r="D34" s="46"/>
      <c r="E34" s="45"/>
      <c r="F34" s="13">
        <f>F27+F31</f>
        <v>1537.5499999999997</v>
      </c>
      <c r="G34" s="13">
        <f t="shared" ref="G34:H34" si="5">G27+G31</f>
        <v>1529.86</v>
      </c>
      <c r="H34" s="14">
        <f t="shared" si="5"/>
        <v>7.6899999999999409</v>
      </c>
    </row>
    <row r="35" spans="1:8" ht="30.6" customHeight="1" x14ac:dyDescent="0.3">
      <c r="A35" s="31" t="s">
        <v>16</v>
      </c>
      <c r="B35" s="32"/>
      <c r="C35" s="32"/>
      <c r="D35" s="33"/>
      <c r="E35" s="44" t="s">
        <v>52</v>
      </c>
      <c r="F35" s="11"/>
      <c r="G35" s="11"/>
      <c r="H35" s="12">
        <f>F35-G35</f>
        <v>0</v>
      </c>
    </row>
    <row r="36" spans="1:8" ht="23.4" customHeight="1" x14ac:dyDescent="0.3">
      <c r="A36" s="20" t="s">
        <v>12</v>
      </c>
      <c r="B36" s="21"/>
      <c r="C36" s="21"/>
      <c r="D36" s="22"/>
      <c r="E36" s="44" t="s">
        <v>53</v>
      </c>
      <c r="F36" s="11"/>
      <c r="G36" s="11"/>
      <c r="H36" s="12">
        <f t="shared" ref="H36:H37" si="6">F36-G36</f>
        <v>0</v>
      </c>
    </row>
    <row r="37" spans="1:8" x14ac:dyDescent="0.3">
      <c r="A37" s="20" t="s">
        <v>9</v>
      </c>
      <c r="B37" s="21"/>
      <c r="C37" s="21"/>
      <c r="D37" s="22"/>
      <c r="E37" s="44" t="s">
        <v>54</v>
      </c>
      <c r="F37" s="11"/>
      <c r="G37" s="11"/>
      <c r="H37" s="12">
        <f t="shared" si="6"/>
        <v>0</v>
      </c>
    </row>
    <row r="38" spans="1:8" s="10" customFormat="1" ht="36.6" customHeight="1" x14ac:dyDescent="0.3">
      <c r="A38" s="47" t="s">
        <v>55</v>
      </c>
      <c r="B38" s="48"/>
      <c r="C38" s="48"/>
      <c r="D38" s="49"/>
      <c r="E38" s="45"/>
      <c r="F38" s="13">
        <f>F35</f>
        <v>0</v>
      </c>
      <c r="G38" s="13">
        <f>G35</f>
        <v>0</v>
      </c>
      <c r="H38" s="14">
        <f>H35</f>
        <v>0</v>
      </c>
    </row>
    <row r="39" spans="1:8" ht="26.25" customHeight="1" x14ac:dyDescent="0.3">
      <c r="A39" s="27" t="s">
        <v>17</v>
      </c>
      <c r="B39" s="28"/>
      <c r="C39" s="28"/>
      <c r="D39" s="29"/>
      <c r="E39" s="44"/>
      <c r="F39" s="11"/>
      <c r="G39" s="11"/>
      <c r="H39" s="12">
        <f t="shared" si="2"/>
        <v>0</v>
      </c>
    </row>
    <row r="40" spans="1:8" s="10" customFormat="1" x14ac:dyDescent="0.3">
      <c r="A40" s="27" t="s">
        <v>7</v>
      </c>
      <c r="B40" s="28"/>
      <c r="C40" s="28"/>
      <c r="D40" s="29"/>
      <c r="E40" s="45" t="s">
        <v>56</v>
      </c>
      <c r="F40" s="13">
        <f>F41+F42+F43+F44+F45+F46</f>
        <v>4216.93</v>
      </c>
      <c r="G40" s="13">
        <f>G41+G42+G43+G44+G45+G46</f>
        <v>4211.22</v>
      </c>
      <c r="H40" s="13">
        <f>H41+H42+H43+H44+H45+H46</f>
        <v>5.7099999999999795</v>
      </c>
    </row>
    <row r="41" spans="1:8" ht="23.4" customHeight="1" x14ac:dyDescent="0.3">
      <c r="A41" s="30" t="s">
        <v>11</v>
      </c>
      <c r="B41" s="30"/>
      <c r="C41" s="30"/>
      <c r="D41" s="30"/>
      <c r="E41" s="44" t="s">
        <v>57</v>
      </c>
      <c r="F41" s="11">
        <v>370.23</v>
      </c>
      <c r="G41" s="11">
        <v>368.2</v>
      </c>
      <c r="H41" s="12">
        <f t="shared" si="2"/>
        <v>2.0300000000000296</v>
      </c>
    </row>
    <row r="42" spans="1:8" x14ac:dyDescent="0.3">
      <c r="A42" s="30" t="s">
        <v>8</v>
      </c>
      <c r="B42" s="30"/>
      <c r="C42" s="30"/>
      <c r="D42" s="30"/>
      <c r="E42" s="44" t="s">
        <v>58</v>
      </c>
      <c r="F42" s="11">
        <v>0.22</v>
      </c>
      <c r="G42" s="11">
        <v>0.22</v>
      </c>
      <c r="H42" s="12">
        <f t="shared" si="2"/>
        <v>0</v>
      </c>
    </row>
    <row r="43" spans="1:8" ht="24" customHeight="1" x14ac:dyDescent="0.3">
      <c r="A43" s="30" t="s">
        <v>18</v>
      </c>
      <c r="B43" s="30"/>
      <c r="C43" s="30"/>
      <c r="D43" s="30"/>
      <c r="E43" s="44" t="s">
        <v>59</v>
      </c>
      <c r="F43" s="11">
        <v>350.69</v>
      </c>
      <c r="G43" s="11">
        <v>350.05</v>
      </c>
      <c r="H43" s="12">
        <f t="shared" si="2"/>
        <v>0.63999999999998636</v>
      </c>
    </row>
    <row r="44" spans="1:8" ht="24.6" customHeight="1" x14ac:dyDescent="0.3">
      <c r="A44" s="30" t="s">
        <v>19</v>
      </c>
      <c r="B44" s="30"/>
      <c r="C44" s="30"/>
      <c r="D44" s="30"/>
      <c r="E44" s="44" t="s">
        <v>60</v>
      </c>
      <c r="F44" s="11">
        <v>1896.91</v>
      </c>
      <c r="G44" s="11">
        <v>1896.91</v>
      </c>
      <c r="H44" s="12">
        <f t="shared" si="2"/>
        <v>0</v>
      </c>
    </row>
    <row r="45" spans="1:8" ht="27" customHeight="1" x14ac:dyDescent="0.3">
      <c r="A45" s="30" t="s">
        <v>12</v>
      </c>
      <c r="B45" s="30"/>
      <c r="C45" s="30"/>
      <c r="D45" s="30"/>
      <c r="E45" s="44" t="s">
        <v>61</v>
      </c>
      <c r="F45" s="11">
        <v>155.78</v>
      </c>
      <c r="G45" s="11">
        <v>155.78</v>
      </c>
      <c r="H45" s="12">
        <f t="shared" si="2"/>
        <v>0</v>
      </c>
    </row>
    <row r="46" spans="1:8" ht="22.8" customHeight="1" x14ac:dyDescent="0.3">
      <c r="A46" s="20" t="s">
        <v>9</v>
      </c>
      <c r="B46" s="21"/>
      <c r="C46" s="21"/>
      <c r="D46" s="22"/>
      <c r="E46" s="44" t="s">
        <v>62</v>
      </c>
      <c r="F46" s="11">
        <v>1443.1</v>
      </c>
      <c r="G46" s="11">
        <v>1440.06</v>
      </c>
      <c r="H46" s="12">
        <f t="shared" si="2"/>
        <v>3.0399999999999636</v>
      </c>
    </row>
    <row r="47" spans="1:8" s="10" customFormat="1" ht="23.4" customHeight="1" x14ac:dyDescent="0.3">
      <c r="A47" s="27" t="s">
        <v>13</v>
      </c>
      <c r="B47" s="28"/>
      <c r="C47" s="28"/>
      <c r="D47" s="29"/>
      <c r="E47" s="45" t="s">
        <v>63</v>
      </c>
      <c r="F47" s="13">
        <f>F48+F49</f>
        <v>378.65</v>
      </c>
      <c r="G47" s="13">
        <f>G48+G49</f>
        <v>378.65</v>
      </c>
      <c r="H47" s="14">
        <f t="shared" si="2"/>
        <v>0</v>
      </c>
    </row>
    <row r="48" spans="1:8" x14ac:dyDescent="0.3">
      <c r="A48" s="20" t="s">
        <v>14</v>
      </c>
      <c r="B48" s="21"/>
      <c r="C48" s="21"/>
      <c r="D48" s="22"/>
      <c r="E48" s="44" t="s">
        <v>64</v>
      </c>
      <c r="F48" s="11">
        <v>31.62</v>
      </c>
      <c r="G48" s="11">
        <v>31.62</v>
      </c>
      <c r="H48" s="12">
        <f t="shared" si="2"/>
        <v>0</v>
      </c>
    </row>
    <row r="49" spans="1:8" ht="22.8" customHeight="1" x14ac:dyDescent="0.3">
      <c r="A49" s="20" t="s">
        <v>15</v>
      </c>
      <c r="B49" s="21"/>
      <c r="C49" s="21"/>
      <c r="D49" s="22"/>
      <c r="E49" s="44" t="s">
        <v>65</v>
      </c>
      <c r="F49" s="11">
        <v>347.03</v>
      </c>
      <c r="G49" s="11">
        <v>347.03</v>
      </c>
      <c r="H49" s="12">
        <f t="shared" si="2"/>
        <v>0</v>
      </c>
    </row>
    <row r="50" spans="1:8" s="10" customFormat="1" ht="38.4" customHeight="1" x14ac:dyDescent="0.3">
      <c r="A50" s="27" t="s">
        <v>66</v>
      </c>
      <c r="B50" s="28"/>
      <c r="C50" s="28"/>
      <c r="D50" s="29"/>
      <c r="E50" s="45"/>
      <c r="F50" s="13">
        <f>F40+F47</f>
        <v>4595.58</v>
      </c>
      <c r="G50" s="13">
        <f>G40+G47</f>
        <v>4589.87</v>
      </c>
      <c r="H50" s="13">
        <f>H40+H47</f>
        <v>5.7099999999999795</v>
      </c>
    </row>
    <row r="51" spans="1:8" ht="21.75" customHeight="1" x14ac:dyDescent="0.3">
      <c r="A51" s="20" t="s">
        <v>20</v>
      </c>
      <c r="B51" s="21"/>
      <c r="C51" s="21"/>
      <c r="D51" s="22"/>
      <c r="E51" s="44" t="s">
        <v>67</v>
      </c>
      <c r="F51" s="12">
        <v>5.18</v>
      </c>
      <c r="G51" s="12">
        <v>5.17</v>
      </c>
      <c r="H51" s="12">
        <f t="shared" si="2"/>
        <v>9.9999999999997868E-3</v>
      </c>
    </row>
    <row r="52" spans="1:8" ht="27.6" customHeight="1" x14ac:dyDescent="0.3">
      <c r="A52" s="20" t="s">
        <v>21</v>
      </c>
      <c r="B52" s="21"/>
      <c r="C52" s="21"/>
      <c r="D52" s="22"/>
      <c r="E52" s="44" t="s">
        <v>68</v>
      </c>
      <c r="F52" s="12">
        <v>13.4</v>
      </c>
      <c r="G52" s="12">
        <v>13.4</v>
      </c>
      <c r="H52" s="12">
        <f t="shared" si="2"/>
        <v>0</v>
      </c>
    </row>
    <row r="53" spans="1:8" x14ac:dyDescent="0.3">
      <c r="A53" s="26" t="s">
        <v>22</v>
      </c>
      <c r="B53" s="26"/>
      <c r="C53" s="26"/>
      <c r="D53" s="26"/>
      <c r="E53" s="45">
        <v>2330019</v>
      </c>
      <c r="F53" s="14">
        <f>F25+F34+F50+F51+F52</f>
        <v>6513.67</v>
      </c>
      <c r="G53" s="14">
        <f>G25+G34+G50+G51+G52</f>
        <v>6464.28</v>
      </c>
      <c r="H53" s="14">
        <f>H25+H34+H50+H51+H52</f>
        <v>49.389999999999908</v>
      </c>
    </row>
    <row r="54" spans="1:8" ht="27.6" customHeight="1" x14ac:dyDescent="0.3">
      <c r="A54" s="20" t="s">
        <v>6</v>
      </c>
      <c r="B54" s="21"/>
      <c r="C54" s="21"/>
      <c r="D54" s="22"/>
      <c r="E54" s="44" t="s">
        <v>69</v>
      </c>
      <c r="F54" s="12">
        <v>1.1000000000000001</v>
      </c>
      <c r="G54" s="12">
        <v>1.1000000000000001</v>
      </c>
      <c r="H54" s="12">
        <f t="shared" ref="H54:H56" si="7">F54-G54</f>
        <v>0</v>
      </c>
    </row>
    <row r="55" spans="1:8" x14ac:dyDescent="0.3">
      <c r="A55" s="26" t="s">
        <v>22</v>
      </c>
      <c r="B55" s="26"/>
      <c r="C55" s="26"/>
      <c r="D55" s="26"/>
      <c r="E55" s="45" t="s">
        <v>70</v>
      </c>
      <c r="F55" s="14">
        <f>SUM(F54)</f>
        <v>1.1000000000000001</v>
      </c>
      <c r="G55" s="14">
        <f>SUM(G54)</f>
        <v>1.1000000000000001</v>
      </c>
      <c r="H55" s="14">
        <f>SUM(H54)</f>
        <v>0</v>
      </c>
    </row>
    <row r="56" spans="1:8" ht="27.6" customHeight="1" x14ac:dyDescent="0.3">
      <c r="A56" s="20" t="s">
        <v>9</v>
      </c>
      <c r="B56" s="21"/>
      <c r="C56" s="21"/>
      <c r="D56" s="22"/>
      <c r="E56" s="44" t="s">
        <v>71</v>
      </c>
      <c r="F56" s="12">
        <v>9.67</v>
      </c>
      <c r="G56" s="12">
        <v>9.67</v>
      </c>
      <c r="H56" s="12">
        <f t="shared" si="7"/>
        <v>0</v>
      </c>
    </row>
    <row r="57" spans="1:8" x14ac:dyDescent="0.3">
      <c r="A57" s="26" t="s">
        <v>22</v>
      </c>
      <c r="B57" s="26"/>
      <c r="C57" s="26"/>
      <c r="D57" s="26"/>
      <c r="E57" s="45" t="s">
        <v>72</v>
      </c>
      <c r="F57" s="14">
        <f>SUM(F56)</f>
        <v>9.67</v>
      </c>
      <c r="G57" s="14">
        <f>SUM(G56)</f>
        <v>9.67</v>
      </c>
      <c r="H57" s="14">
        <f>SUM(H56)</f>
        <v>0</v>
      </c>
    </row>
    <row r="58" spans="1:8" ht="15.6" x14ac:dyDescent="0.3">
      <c r="A58" s="19" t="s">
        <v>23</v>
      </c>
      <c r="B58" s="19"/>
      <c r="C58" s="19"/>
      <c r="D58" s="19"/>
      <c r="E58" s="45" t="s">
        <v>24</v>
      </c>
      <c r="F58" s="14">
        <f>F20+F53+F55+F57</f>
        <v>16203.35</v>
      </c>
      <c r="G58" s="14">
        <f>G20+G53+G55+G57</f>
        <v>16153.96</v>
      </c>
      <c r="H58" s="14">
        <f>H20+H53+H55+H57</f>
        <v>49.389999999999908</v>
      </c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6"/>
      <c r="E60" s="1"/>
      <c r="F60" s="1"/>
      <c r="G60" s="1"/>
      <c r="H60" s="1"/>
    </row>
    <row r="61" spans="1:8" x14ac:dyDescent="0.3">
      <c r="E61" s="1"/>
      <c r="F61" s="1"/>
      <c r="G61" s="1"/>
      <c r="H61" s="1"/>
    </row>
    <row r="62" spans="1:8" x14ac:dyDescent="0.3">
      <c r="A62" s="6"/>
      <c r="B62" s="7"/>
      <c r="C62" s="7"/>
      <c r="D62" s="8"/>
      <c r="E62" s="1"/>
      <c r="F62" s="1"/>
      <c r="G62" s="1"/>
      <c r="H62" s="1"/>
    </row>
    <row r="63" spans="1:8" x14ac:dyDescent="0.3">
      <c r="A63" s="9"/>
      <c r="B63" s="9"/>
      <c r="C63" s="9"/>
      <c r="D63" s="9"/>
      <c r="E63" s="1"/>
      <c r="F63" s="1"/>
      <c r="G63" s="1"/>
      <c r="H63" s="1"/>
    </row>
    <row r="64" spans="1:8" s="17" customFormat="1" ht="13.8" x14ac:dyDescent="0.25">
      <c r="A64" s="15"/>
      <c r="B64" s="16"/>
      <c r="C64" s="16"/>
      <c r="D64" s="15"/>
      <c r="E64" s="1"/>
      <c r="F64" s="1"/>
      <c r="G64" s="1"/>
      <c r="H64" s="1"/>
    </row>
    <row r="65" spans="1:8" x14ac:dyDescent="0.3">
      <c r="A65" s="9"/>
      <c r="B65" s="9"/>
      <c r="C65" s="9"/>
      <c r="D65" s="9"/>
      <c r="E65" s="1"/>
      <c r="F65" s="1"/>
      <c r="G65" s="1"/>
      <c r="H65" s="1"/>
    </row>
    <row r="66" spans="1:8" x14ac:dyDescent="0.3">
      <c r="A66" s="6"/>
      <c r="B66" s="7"/>
      <c r="C66" s="7"/>
      <c r="D66" s="8"/>
      <c r="E66" s="1"/>
      <c r="F66" s="1"/>
      <c r="G66" s="1"/>
      <c r="H66" s="1"/>
    </row>
    <row r="67" spans="1:8" x14ac:dyDescent="0.3">
      <c r="A67" s="1"/>
      <c r="B67" s="1"/>
      <c r="C67" s="1"/>
      <c r="D67" s="1"/>
      <c r="E67" s="1"/>
      <c r="F67" s="1"/>
      <c r="G67" s="1"/>
      <c r="H67" s="1"/>
    </row>
  </sheetData>
  <mergeCells count="55">
    <mergeCell ref="A15:D15"/>
    <mergeCell ref="A16:D16"/>
    <mergeCell ref="A17:D17"/>
    <mergeCell ref="A54:D54"/>
    <mergeCell ref="A19:D19"/>
    <mergeCell ref="A20:D20"/>
    <mergeCell ref="A21:D21"/>
    <mergeCell ref="A10:D10"/>
    <mergeCell ref="A5:H5"/>
    <mergeCell ref="A6:H6"/>
    <mergeCell ref="A8:D8"/>
    <mergeCell ref="E8:H8"/>
    <mergeCell ref="A18:D18"/>
    <mergeCell ref="A12:D13"/>
    <mergeCell ref="E12:E13"/>
    <mergeCell ref="F12:F13"/>
    <mergeCell ref="G12:G13"/>
    <mergeCell ref="H12:H13"/>
    <mergeCell ref="A14:D14"/>
    <mergeCell ref="A22:D22"/>
    <mergeCell ref="A23:D23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48:D48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58:D58"/>
    <mergeCell ref="A49:D49"/>
    <mergeCell ref="A50:D50"/>
    <mergeCell ref="A51:D51"/>
    <mergeCell ref="A52:D52"/>
    <mergeCell ref="A53:D53"/>
    <mergeCell ref="A55:D55"/>
    <mergeCell ref="A56:D56"/>
    <mergeCell ref="A57:D5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Пользователь</cp:lastModifiedBy>
  <cp:lastPrinted>2014-12-26T08:05:57Z</cp:lastPrinted>
  <dcterms:created xsi:type="dcterms:W3CDTF">2013-12-18T08:18:23Z</dcterms:created>
  <dcterms:modified xsi:type="dcterms:W3CDTF">2016-04-07T13:13:29Z</dcterms:modified>
</cp:coreProperties>
</file>