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5" yWindow="390" windowWidth="15570" windowHeight="10590"/>
  </bookViews>
  <sheets>
    <sheet name="остатки" sheetId="1" r:id="rId1"/>
  </sheets>
  <calcPr calcId="124519"/>
</workbook>
</file>

<file path=xl/calcChain.xml><?xml version="1.0" encoding="utf-8"?>
<calcChain xmlns="http://schemas.openxmlformats.org/spreadsheetml/2006/main">
  <c r="H24" i="1"/>
  <c r="F27"/>
  <c r="G32"/>
  <c r="F32"/>
  <c r="H31"/>
  <c r="H32" s="1"/>
  <c r="G34"/>
  <c r="F34"/>
  <c r="H33"/>
  <c r="H34" s="1"/>
  <c r="G30" l="1"/>
  <c r="F30"/>
  <c r="H30"/>
  <c r="H26"/>
  <c r="G27" l="1"/>
  <c r="H23"/>
  <c r="G29" l="1"/>
  <c r="F29"/>
  <c r="H28"/>
  <c r="H29" s="1"/>
  <c r="H25" l="1"/>
  <c r="H22"/>
  <c r="H21"/>
  <c r="H20"/>
  <c r="G19"/>
  <c r="G35" s="1"/>
  <c r="F19"/>
  <c r="H18"/>
  <c r="H17"/>
  <c r="G14" l="1"/>
  <c r="G16"/>
  <c r="F35"/>
  <c r="F16"/>
  <c r="H27"/>
  <c r="H19"/>
  <c r="F14" l="1"/>
  <c r="H16"/>
  <c r="H35"/>
  <c r="H14" s="1"/>
</calcChain>
</file>

<file path=xl/sharedStrings.xml><?xml version="1.0" encoding="utf-8"?>
<sst xmlns="http://schemas.openxmlformats.org/spreadsheetml/2006/main" count="53" uniqueCount="47">
  <si>
    <t>Получатель средств бюджета</t>
  </si>
  <si>
    <t>Единица измерения:   тыс. рублей</t>
  </si>
  <si>
    <t>Наименование расхода</t>
  </si>
  <si>
    <t>Утвержденные расходы, равные лимитам бюджетных обязательств</t>
  </si>
  <si>
    <t>Расходы на оплату труда</t>
  </si>
  <si>
    <t>Начисления на выплаты по оплате труда</t>
  </si>
  <si>
    <t>Прочие выплаты</t>
  </si>
  <si>
    <t>Прочие работы, услуги</t>
  </si>
  <si>
    <t>Закупка товаров, работ, услуг в сфере информационно-коммуникационных технологий</t>
  </si>
  <si>
    <t>Закупка товаров, работ, услуг в целях капитального ремонта государственного имущества</t>
  </si>
  <si>
    <t>Прочая закупка товаров, работ и услуг для государственных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</si>
  <si>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</si>
  <si>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</si>
  <si>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ИТОГО РАСХОДОВ ПО ЦСР</t>
  </si>
  <si>
    <t>ИТОГО РАСХОДОВ</t>
  </si>
  <si>
    <t>0000000</t>
  </si>
  <si>
    <t>Управление Роскомнадзора по Астраханской области</t>
  </si>
  <si>
    <t>ИСПОЛНЕНИЕ СРЕДСТВ ФЕДЕРАЛЬНОГО БЮДЖЕТА</t>
  </si>
  <si>
    <t>Расходы бюджета всего:</t>
  </si>
  <si>
    <t>в том числе:</t>
  </si>
  <si>
    <t>Национальная экономика</t>
  </si>
  <si>
    <t>Территориальные органы</t>
  </si>
  <si>
    <t>Код расхода по бюджетной классификации</t>
  </si>
  <si>
    <t>х</t>
  </si>
  <si>
    <t>Исполнено (кассовые расходы)</t>
  </si>
  <si>
    <t>Неисполненные назначения</t>
  </si>
  <si>
    <t>096 0401 2330190012 121</t>
  </si>
  <si>
    <t>096 0401 2330190012 129</t>
  </si>
  <si>
    <t>096 0401 2330190012 000</t>
  </si>
  <si>
    <t>096 0401 2330190019 122</t>
  </si>
  <si>
    <t>096 0401 2330190019 242</t>
  </si>
  <si>
    <t xml:space="preserve">096 0401 2330190019 243 </t>
  </si>
  <si>
    <t>096 0401 2330190019 244</t>
  </si>
  <si>
    <t>096 0401 2330190019 851</t>
  </si>
  <si>
    <t>096 0401 2330190019 852</t>
  </si>
  <si>
    <t>2330190019</t>
  </si>
  <si>
    <t>2330192040</t>
  </si>
  <si>
    <t>2330193969</t>
  </si>
  <si>
    <t xml:space="preserve">096 0705 2330190019244 </t>
  </si>
  <si>
    <t>Профессиональная подготовка, переподготовка и повышение квалификации</t>
  </si>
  <si>
    <t>096 0705</t>
  </si>
  <si>
    <t xml:space="preserve">096 0705 2330192040244 </t>
  </si>
  <si>
    <t>096 0401</t>
  </si>
  <si>
    <t xml:space="preserve">096 1004 2330193969 122 </t>
  </si>
  <si>
    <t>096 0401 2330190019 247</t>
  </si>
  <si>
    <t>Закупка энергитических ресурсов</t>
  </si>
  <si>
    <t>на 01 июля 2021 г.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</si>
</sst>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\$#,##0\ ;\(\$#,##0\)"/>
  </numFmts>
  <fonts count="23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24"/>
      <name val="Arial"/>
      <family val="2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 Cyr"/>
      <family val="1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9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5">
    <xf numFmtId="0" fontId="0" fillId="0" borderId="0"/>
    <xf numFmtId="0" fontId="2" fillId="0" borderId="0"/>
    <xf numFmtId="3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2" fillId="0" borderId="7" applyNumberFormat="0" applyFont="0" applyFill="0" applyAlignment="0" applyProtection="0"/>
    <xf numFmtId="0" fontId="11" fillId="0" borderId="0"/>
    <xf numFmtId="0" fontId="11" fillId="0" borderId="0"/>
    <xf numFmtId="0" fontId="11" fillId="0" borderId="0"/>
  </cellStyleXfs>
  <cellXfs count="55">
    <xf numFmtId="0" fontId="0" fillId="0" borderId="0" xfId="0"/>
    <xf numFmtId="0" fontId="1" fillId="0" borderId="0" xfId="0" applyFont="1"/>
    <xf numFmtId="0" fontId="0" fillId="0" borderId="0" xfId="0" applyAlignment="1"/>
    <xf numFmtId="0" fontId="9" fillId="0" borderId="0" xfId="1" applyFont="1" applyBorder="1" applyAlignment="1">
      <alignment horizontal="left"/>
    </xf>
    <xf numFmtId="0" fontId="10" fillId="0" borderId="0" xfId="1" applyFont="1"/>
    <xf numFmtId="0" fontId="10" fillId="0" borderId="0" xfId="1" applyFont="1" applyBorder="1"/>
    <xf numFmtId="0" fontId="10" fillId="0" borderId="0" xfId="0" applyFont="1"/>
    <xf numFmtId="0" fontId="14" fillId="0" borderId="0" xfId="0" applyFont="1"/>
    <xf numFmtId="0" fontId="5" fillId="0" borderId="0" xfId="1" applyFont="1" applyBorder="1" applyAlignment="1">
      <alignment horizontal="left"/>
    </xf>
    <xf numFmtId="0" fontId="5" fillId="0" borderId="0" xfId="1" applyFont="1"/>
    <xf numFmtId="0" fontId="16" fillId="0" borderId="0" xfId="0" applyFont="1"/>
    <xf numFmtId="0" fontId="3" fillId="0" borderId="0" xfId="1" applyFont="1" applyAlignment="1"/>
    <xf numFmtId="0" fontId="21" fillId="0" borderId="0" xfId="0" applyFont="1"/>
    <xf numFmtId="0" fontId="0" fillId="0" borderId="0" xfId="0" applyAlignment="1">
      <alignment vertical="center"/>
    </xf>
    <xf numFmtId="0" fontId="18" fillId="0" borderId="0" xfId="0" applyFont="1"/>
    <xf numFmtId="4" fontId="22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1" fillId="0" borderId="0" xfId="0" applyNumberFormat="1" applyFont="1"/>
    <xf numFmtId="4" fontId="0" fillId="0" borderId="0" xfId="0" applyNumberFormat="1"/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2" fillId="0" borderId="1" xfId="1" applyFont="1" applyBorder="1" applyAlignment="1">
      <alignment horizontal="left" wrapText="1"/>
    </xf>
    <xf numFmtId="0" fontId="5" fillId="0" borderId="1" xfId="1" quotePrefix="1" applyFont="1" applyBorder="1" applyAlignment="1">
      <alignment horizontal="center" wrapText="1"/>
    </xf>
    <xf numFmtId="0" fontId="6" fillId="0" borderId="1" xfId="1" applyFont="1" applyBorder="1" applyAlignment="1">
      <alignment horizontal="left" wrapText="1"/>
    </xf>
    <xf numFmtId="0" fontId="1" fillId="0" borderId="1" xfId="1" quotePrefix="1" applyFont="1" applyBorder="1" applyAlignment="1">
      <alignment horizontal="center" wrapText="1"/>
    </xf>
    <xf numFmtId="0" fontId="8" fillId="0" borderId="1" xfId="1" applyFont="1" applyBorder="1" applyAlignment="1">
      <alignment horizontal="left" wrapText="1"/>
    </xf>
    <xf numFmtId="49" fontId="22" fillId="0" borderId="1" xfId="1" quotePrefix="1" applyNumberFormat="1" applyFont="1" applyBorder="1" applyAlignment="1">
      <alignment horizontal="center" wrapText="1"/>
    </xf>
    <xf numFmtId="49" fontId="1" fillId="0" borderId="1" xfId="1" quotePrefix="1" applyNumberFormat="1" applyFont="1" applyBorder="1" applyAlignment="1">
      <alignment horizontal="center" wrapText="1"/>
    </xf>
    <xf numFmtId="0" fontId="6" fillId="0" borderId="4" xfId="1" applyFont="1" applyBorder="1" applyAlignment="1">
      <alignment horizontal="left" wrapText="1"/>
    </xf>
    <xf numFmtId="0" fontId="6" fillId="0" borderId="5" xfId="1" applyFont="1" applyBorder="1" applyAlignment="1">
      <alignment horizontal="left" wrapText="1"/>
    </xf>
    <xf numFmtId="0" fontId="6" fillId="0" borderId="6" xfId="1" applyFont="1" applyBorder="1" applyAlignment="1">
      <alignment horizontal="left" wrapText="1"/>
    </xf>
    <xf numFmtId="0" fontId="15" fillId="0" borderId="4" xfId="1" applyFont="1" applyBorder="1" applyAlignment="1">
      <alignment horizontal="right" wrapText="1"/>
    </xf>
    <xf numFmtId="0" fontId="15" fillId="0" borderId="5" xfId="1" applyFont="1" applyBorder="1" applyAlignment="1">
      <alignment horizontal="right" wrapText="1"/>
    </xf>
    <xf numFmtId="0" fontId="15" fillId="0" borderId="6" xfId="1" applyFont="1" applyBorder="1" applyAlignment="1">
      <alignment horizontal="right" wrapText="1"/>
    </xf>
    <xf numFmtId="49" fontId="7" fillId="0" borderId="1" xfId="1" quotePrefix="1" applyNumberFormat="1" applyFont="1" applyBorder="1" applyAlignment="1">
      <alignment horizontal="center" wrapText="1"/>
    </xf>
    <xf numFmtId="0" fontId="15" fillId="0" borderId="1" xfId="1" applyFont="1" applyBorder="1" applyAlignment="1">
      <alignment horizontal="left" wrapText="1"/>
    </xf>
    <xf numFmtId="0" fontId="17" fillId="0" borderId="1" xfId="1" applyFont="1" applyBorder="1" applyAlignment="1">
      <alignment horizontal="left" wrapText="1"/>
    </xf>
    <xf numFmtId="0" fontId="17" fillId="0" borderId="4" xfId="1" applyFont="1" applyBorder="1" applyAlignment="1">
      <alignment horizontal="left" wrapText="1"/>
    </xf>
    <xf numFmtId="0" fontId="17" fillId="0" borderId="5" xfId="1" applyFont="1" applyBorder="1" applyAlignment="1">
      <alignment horizontal="left" wrapText="1"/>
    </xf>
    <xf numFmtId="0" fontId="17" fillId="0" borderId="6" xfId="1" applyFont="1" applyBorder="1" applyAlignment="1">
      <alignment horizontal="left" wrapText="1"/>
    </xf>
    <xf numFmtId="0" fontId="15" fillId="0" borderId="4" xfId="1" applyFont="1" applyBorder="1" applyAlignment="1">
      <alignment horizontal="left" wrapText="1"/>
    </xf>
    <xf numFmtId="0" fontId="15" fillId="0" borderId="5" xfId="1" applyFont="1" applyBorder="1" applyAlignment="1">
      <alignment horizontal="left" wrapText="1"/>
    </xf>
    <xf numFmtId="0" fontId="15" fillId="0" borderId="6" xfId="1" applyFont="1" applyBorder="1" applyAlignment="1">
      <alignment horizontal="left" wrapText="1"/>
    </xf>
    <xf numFmtId="0" fontId="19" fillId="0" borderId="4" xfId="1" applyFont="1" applyBorder="1" applyAlignment="1">
      <alignment horizontal="left" wrapText="1"/>
    </xf>
    <xf numFmtId="0" fontId="20" fillId="0" borderId="5" xfId="0" applyFont="1" applyBorder="1" applyAlignment="1">
      <alignment horizontal="left" wrapText="1"/>
    </xf>
    <xf numFmtId="0" fontId="20" fillId="0" borderId="6" xfId="0" applyFont="1" applyBorder="1" applyAlignment="1">
      <alignment horizontal="left" wrapText="1"/>
    </xf>
    <xf numFmtId="49" fontId="7" fillId="0" borderId="1" xfId="1" applyNumberFormat="1" applyFont="1" applyBorder="1" applyAlignment="1">
      <alignment horizontal="center" wrapText="1"/>
    </xf>
    <xf numFmtId="0" fontId="7" fillId="0" borderId="1" xfId="1" applyFont="1" applyBorder="1" applyAlignment="1">
      <alignment horizontal="left" wrapText="1"/>
    </xf>
  </cellXfs>
  <cellStyles count="15">
    <cellStyle name="Comma0" xfId="2"/>
    <cellStyle name="Currency_main2" xfId="3"/>
    <cellStyle name="Currency0" xfId="4"/>
    <cellStyle name="Date" xfId="5"/>
    <cellStyle name="Fixed" xfId="6"/>
    <cellStyle name="Heading 1" xfId="7"/>
    <cellStyle name="Heading 2" xfId="8"/>
    <cellStyle name="Normal_main2" xfId="9"/>
    <cellStyle name="Percent_main2" xfId="10"/>
    <cellStyle name="Total" xfId="11"/>
    <cellStyle name="Обычный" xfId="0" builtinId="0"/>
    <cellStyle name="Обычный 2" xfId="12"/>
    <cellStyle name="Обычный 2 2" xfId="13"/>
    <cellStyle name="Обычный 3" xfId="14"/>
    <cellStyle name="Обычный_СМЕТА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topLeftCell="A15" workbookViewId="0">
      <selection activeCell="J33" sqref="J33"/>
    </sheetView>
  </sheetViews>
  <sheetFormatPr defaultRowHeight="15"/>
  <cols>
    <col min="1" max="1" width="13.85546875" customWidth="1"/>
    <col min="2" max="2" width="7" customWidth="1"/>
    <col min="3" max="3" width="6.42578125" customWidth="1"/>
    <col min="4" max="4" width="2.85546875" customWidth="1"/>
    <col min="5" max="5" width="25.7109375" customWidth="1"/>
    <col min="6" max="6" width="13" customWidth="1"/>
    <col min="7" max="7" width="11.28515625" customWidth="1"/>
    <col min="8" max="8" width="14.7109375" customWidth="1"/>
  </cols>
  <sheetData>
    <row r="1" spans="1:11" ht="15" customHeight="1">
      <c r="A1" s="1"/>
      <c r="B1" s="1"/>
      <c r="C1" s="1"/>
      <c r="D1" s="1"/>
      <c r="E1" s="1"/>
      <c r="F1" s="1"/>
      <c r="G1" s="1"/>
      <c r="H1" s="1"/>
      <c r="I1" s="11"/>
    </row>
    <row r="2" spans="1:11">
      <c r="A2" s="1"/>
      <c r="B2" s="1"/>
      <c r="C2" s="1"/>
      <c r="D2" s="1"/>
      <c r="E2" s="1"/>
      <c r="F2" s="1"/>
      <c r="G2" s="1"/>
      <c r="H2" s="1"/>
    </row>
    <row r="3" spans="1:11">
      <c r="A3" s="1"/>
      <c r="B3" s="1"/>
      <c r="C3" s="1"/>
      <c r="D3" s="1"/>
      <c r="E3" s="1"/>
      <c r="F3" s="1"/>
      <c r="G3" s="1"/>
      <c r="H3" s="1"/>
    </row>
    <row r="4" spans="1:11">
      <c r="A4" s="1"/>
      <c r="B4" s="1"/>
      <c r="C4" s="1"/>
      <c r="D4" s="1"/>
      <c r="E4" s="1"/>
      <c r="F4" s="1"/>
      <c r="G4" s="1"/>
      <c r="H4" s="1"/>
    </row>
    <row r="5" spans="1:11" ht="18.75">
      <c r="A5" s="26" t="s">
        <v>17</v>
      </c>
      <c r="B5" s="26"/>
      <c r="C5" s="26"/>
      <c r="D5" s="26"/>
      <c r="E5" s="26"/>
      <c r="F5" s="26"/>
      <c r="G5" s="26"/>
      <c r="H5" s="26"/>
    </row>
    <row r="6" spans="1:11" ht="18.75">
      <c r="A6" s="26" t="s">
        <v>46</v>
      </c>
      <c r="B6" s="26"/>
      <c r="C6" s="26"/>
      <c r="D6" s="26"/>
      <c r="E6" s="26"/>
      <c r="F6" s="26"/>
      <c r="G6" s="26"/>
      <c r="H6" s="26"/>
    </row>
    <row r="7" spans="1:11">
      <c r="A7" s="1"/>
      <c r="B7" s="1"/>
      <c r="C7" s="1"/>
      <c r="D7" s="1"/>
      <c r="E7" s="1"/>
      <c r="F7" s="1"/>
      <c r="G7" s="1"/>
      <c r="H7" s="1"/>
    </row>
    <row r="8" spans="1:11" ht="15.75">
      <c r="A8" s="25" t="s">
        <v>0</v>
      </c>
      <c r="B8" s="25"/>
      <c r="C8" s="25"/>
      <c r="D8" s="25"/>
      <c r="E8" s="27" t="s">
        <v>16</v>
      </c>
      <c r="F8" s="27"/>
      <c r="G8" s="27"/>
      <c r="H8" s="27"/>
    </row>
    <row r="9" spans="1:11" ht="6" customHeight="1">
      <c r="A9" s="1"/>
      <c r="B9" s="1"/>
      <c r="C9" s="1"/>
      <c r="D9" s="1"/>
      <c r="E9" s="1"/>
      <c r="F9" s="1"/>
      <c r="G9" s="1"/>
      <c r="H9" s="1"/>
    </row>
    <row r="10" spans="1:11">
      <c r="A10" s="25" t="s">
        <v>1</v>
      </c>
      <c r="B10" s="25"/>
      <c r="C10" s="25"/>
      <c r="D10" s="25"/>
      <c r="E10" s="1"/>
      <c r="F10" s="1"/>
      <c r="G10" s="1"/>
      <c r="H10" s="1"/>
    </row>
    <row r="11" spans="1:11" ht="7.9" customHeight="1">
      <c r="A11" s="1"/>
      <c r="B11" s="1"/>
      <c r="C11" s="1"/>
      <c r="D11" s="1"/>
      <c r="E11" s="1"/>
      <c r="F11" s="1"/>
      <c r="G11" s="1"/>
      <c r="H11" s="1"/>
    </row>
    <row r="12" spans="1:11" ht="14.45" customHeight="1">
      <c r="A12" s="20" t="s">
        <v>2</v>
      </c>
      <c r="B12" s="20"/>
      <c r="C12" s="20"/>
      <c r="D12" s="20"/>
      <c r="E12" s="21" t="s">
        <v>22</v>
      </c>
      <c r="F12" s="22" t="s">
        <v>3</v>
      </c>
      <c r="G12" s="22" t="s">
        <v>24</v>
      </c>
      <c r="H12" s="23" t="s">
        <v>25</v>
      </c>
      <c r="I12" s="2"/>
      <c r="J12" s="2"/>
      <c r="K12" s="2"/>
    </row>
    <row r="13" spans="1:11" ht="64.5" customHeight="1">
      <c r="A13" s="20"/>
      <c r="B13" s="20"/>
      <c r="C13" s="20"/>
      <c r="D13" s="20"/>
      <c r="E13" s="21"/>
      <c r="F13" s="22"/>
      <c r="G13" s="22"/>
      <c r="H13" s="24"/>
      <c r="I13" s="2"/>
      <c r="J13" s="2"/>
      <c r="K13" s="2"/>
    </row>
    <row r="14" spans="1:11" s="14" customFormat="1">
      <c r="A14" s="28" t="s">
        <v>18</v>
      </c>
      <c r="B14" s="28"/>
      <c r="C14" s="28"/>
      <c r="D14" s="28"/>
      <c r="E14" s="29" t="s">
        <v>23</v>
      </c>
      <c r="F14" s="15">
        <f>F35</f>
        <v>18471.129999999997</v>
      </c>
      <c r="G14" s="15">
        <f>G35</f>
        <v>8563.52</v>
      </c>
      <c r="H14" s="15">
        <f>H35</f>
        <v>9907.6099999999969</v>
      </c>
    </row>
    <row r="15" spans="1:11">
      <c r="A15" s="30" t="s">
        <v>19</v>
      </c>
      <c r="B15" s="30"/>
      <c r="C15" s="30"/>
      <c r="D15" s="30"/>
      <c r="E15" s="31"/>
      <c r="F15" s="16"/>
      <c r="G15" s="16"/>
      <c r="H15" s="16"/>
    </row>
    <row r="16" spans="1:11" s="12" customFormat="1" ht="15.75">
      <c r="A16" s="32" t="s">
        <v>20</v>
      </c>
      <c r="B16" s="32"/>
      <c r="C16" s="32"/>
      <c r="D16" s="32"/>
      <c r="E16" s="33" t="s">
        <v>42</v>
      </c>
      <c r="F16" s="15">
        <f>F27+F29+F19</f>
        <v>18381.879999999997</v>
      </c>
      <c r="G16" s="15">
        <f>G27+G29+G19</f>
        <v>8535.02</v>
      </c>
      <c r="H16" s="15">
        <f>H27+H29+H19</f>
        <v>9846.8599999999988</v>
      </c>
    </row>
    <row r="17" spans="1:10">
      <c r="A17" s="30" t="s">
        <v>4</v>
      </c>
      <c r="B17" s="30"/>
      <c r="C17" s="30"/>
      <c r="D17" s="30"/>
      <c r="E17" s="34" t="s">
        <v>26</v>
      </c>
      <c r="F17" s="16">
        <v>10043.799999999999</v>
      </c>
      <c r="G17" s="16">
        <v>4865.18</v>
      </c>
      <c r="H17" s="16">
        <f>F17-G17</f>
        <v>5178.619999999999</v>
      </c>
    </row>
    <row r="18" spans="1:10" ht="18.600000000000001" customHeight="1">
      <c r="A18" s="35" t="s">
        <v>5</v>
      </c>
      <c r="B18" s="36"/>
      <c r="C18" s="36"/>
      <c r="D18" s="37"/>
      <c r="E18" s="34" t="s">
        <v>27</v>
      </c>
      <c r="F18" s="16">
        <v>2988.48</v>
      </c>
      <c r="G18" s="16">
        <v>1420.95</v>
      </c>
      <c r="H18" s="16">
        <f t="shared" ref="H18:H25" si="0">F18-G18</f>
        <v>1567.53</v>
      </c>
      <c r="J18" s="19"/>
    </row>
    <row r="19" spans="1:10" s="7" customFormat="1">
      <c r="A19" s="38" t="s">
        <v>21</v>
      </c>
      <c r="B19" s="39"/>
      <c r="C19" s="39"/>
      <c r="D19" s="40"/>
      <c r="E19" s="41" t="s">
        <v>28</v>
      </c>
      <c r="F19" s="17">
        <f>F17+F18</f>
        <v>13032.279999999999</v>
      </c>
      <c r="G19" s="17">
        <f t="shared" ref="G19:H19" si="1">G17+G18</f>
        <v>6286.13</v>
      </c>
      <c r="H19" s="17">
        <f t="shared" si="1"/>
        <v>6746.1499999999987</v>
      </c>
    </row>
    <row r="20" spans="1:10" s="7" customFormat="1" ht="28.5" customHeight="1">
      <c r="A20" s="42" t="s">
        <v>6</v>
      </c>
      <c r="B20" s="42"/>
      <c r="C20" s="42"/>
      <c r="D20" s="42"/>
      <c r="E20" s="41" t="s">
        <v>29</v>
      </c>
      <c r="F20" s="17">
        <v>227.5</v>
      </c>
      <c r="G20" s="17">
        <v>40.18</v>
      </c>
      <c r="H20" s="17">
        <f t="shared" si="0"/>
        <v>187.32</v>
      </c>
    </row>
    <row r="21" spans="1:10" s="7" customFormat="1" ht="33" customHeight="1">
      <c r="A21" s="43" t="s">
        <v>8</v>
      </c>
      <c r="B21" s="43"/>
      <c r="C21" s="43"/>
      <c r="D21" s="43"/>
      <c r="E21" s="41" t="s">
        <v>30</v>
      </c>
      <c r="F21" s="17">
        <v>833.5</v>
      </c>
      <c r="G21" s="17">
        <v>324.95</v>
      </c>
      <c r="H21" s="17">
        <f t="shared" si="0"/>
        <v>508.55</v>
      </c>
    </row>
    <row r="22" spans="1:10" s="7" customFormat="1" ht="30.6" customHeight="1">
      <c r="A22" s="44" t="s">
        <v>9</v>
      </c>
      <c r="B22" s="45"/>
      <c r="C22" s="45"/>
      <c r="D22" s="46"/>
      <c r="E22" s="41" t="s">
        <v>31</v>
      </c>
      <c r="F22" s="17">
        <v>0</v>
      </c>
      <c r="G22" s="17">
        <v>0</v>
      </c>
      <c r="H22" s="17">
        <f>F22-G22</f>
        <v>0</v>
      </c>
    </row>
    <row r="23" spans="1:10" s="7" customFormat="1" ht="38.450000000000003" customHeight="1">
      <c r="A23" s="47" t="s">
        <v>10</v>
      </c>
      <c r="B23" s="48"/>
      <c r="C23" s="48"/>
      <c r="D23" s="49"/>
      <c r="E23" s="41" t="s">
        <v>32</v>
      </c>
      <c r="F23" s="17">
        <v>3989.5</v>
      </c>
      <c r="G23" s="17">
        <v>1741.61</v>
      </c>
      <c r="H23" s="17">
        <f t="shared" si="0"/>
        <v>2247.8900000000003</v>
      </c>
    </row>
    <row r="24" spans="1:10" s="7" customFormat="1" ht="38.450000000000003" customHeight="1">
      <c r="A24" s="47" t="s">
        <v>45</v>
      </c>
      <c r="B24" s="48"/>
      <c r="C24" s="48"/>
      <c r="D24" s="49"/>
      <c r="E24" s="41" t="s">
        <v>44</v>
      </c>
      <c r="F24" s="17">
        <v>291.89999999999998</v>
      </c>
      <c r="G24" s="17">
        <v>138.6</v>
      </c>
      <c r="H24" s="17">
        <f t="shared" ref="H24" si="2">F24-G24</f>
        <v>153.29999999999998</v>
      </c>
    </row>
    <row r="25" spans="1:10" ht="27.75" customHeight="1">
      <c r="A25" s="35" t="s">
        <v>11</v>
      </c>
      <c r="B25" s="36"/>
      <c r="C25" s="36"/>
      <c r="D25" s="37"/>
      <c r="E25" s="34" t="s">
        <v>33</v>
      </c>
      <c r="F25" s="16">
        <v>0</v>
      </c>
      <c r="G25" s="16">
        <v>0</v>
      </c>
      <c r="H25" s="16">
        <f t="shared" si="0"/>
        <v>0</v>
      </c>
    </row>
    <row r="26" spans="1:10" ht="27.6" customHeight="1">
      <c r="A26" s="35" t="s">
        <v>12</v>
      </c>
      <c r="B26" s="36"/>
      <c r="C26" s="36"/>
      <c r="D26" s="37"/>
      <c r="E26" s="34" t="s">
        <v>34</v>
      </c>
      <c r="F26" s="16">
        <v>7.2</v>
      </c>
      <c r="G26" s="16">
        <v>3.55</v>
      </c>
      <c r="H26" s="16">
        <f t="shared" ref="H26" si="3">F26-G26</f>
        <v>3.6500000000000004</v>
      </c>
    </row>
    <row r="27" spans="1:10" s="14" customFormat="1">
      <c r="A27" s="28" t="s">
        <v>13</v>
      </c>
      <c r="B27" s="28"/>
      <c r="C27" s="28"/>
      <c r="D27" s="28"/>
      <c r="E27" s="33" t="s">
        <v>35</v>
      </c>
      <c r="F27" s="15">
        <f>SUM(F20:F26)</f>
        <v>5349.5999999999995</v>
      </c>
      <c r="G27" s="15">
        <f>SUM(G20:G26)</f>
        <v>2248.89</v>
      </c>
      <c r="H27" s="15">
        <f>SUM(H20:H26)</f>
        <v>3100.7100000000005</v>
      </c>
    </row>
    <row r="28" spans="1:10" ht="27.6" customHeight="1">
      <c r="A28" s="35" t="s">
        <v>6</v>
      </c>
      <c r="B28" s="36"/>
      <c r="C28" s="36"/>
      <c r="D28" s="37"/>
      <c r="E28" s="34" t="s">
        <v>43</v>
      </c>
      <c r="F28" s="16">
        <v>0</v>
      </c>
      <c r="G28" s="16">
        <v>0</v>
      </c>
      <c r="H28" s="16">
        <f t="shared" ref="H28" si="4">F28-G28</f>
        <v>0</v>
      </c>
    </row>
    <row r="29" spans="1:10" s="14" customFormat="1">
      <c r="A29" s="28" t="s">
        <v>13</v>
      </c>
      <c r="B29" s="28"/>
      <c r="C29" s="28"/>
      <c r="D29" s="28"/>
      <c r="E29" s="33" t="s">
        <v>37</v>
      </c>
      <c r="F29" s="15">
        <f>SUM(F28)</f>
        <v>0</v>
      </c>
      <c r="G29" s="15">
        <f>SUM(G28)</f>
        <v>0</v>
      </c>
      <c r="H29" s="15">
        <f>SUM(H28)</f>
        <v>0</v>
      </c>
    </row>
    <row r="30" spans="1:10" s="13" customFormat="1" ht="38.25" customHeight="1">
      <c r="A30" s="50" t="s">
        <v>39</v>
      </c>
      <c r="B30" s="51"/>
      <c r="C30" s="51"/>
      <c r="D30" s="52"/>
      <c r="E30" s="53" t="s">
        <v>40</v>
      </c>
      <c r="F30" s="17">
        <f>F32+F34</f>
        <v>89.25</v>
      </c>
      <c r="G30" s="17">
        <f>G32+G34</f>
        <v>28.5</v>
      </c>
      <c r="H30" s="17">
        <f t="shared" ref="H30" si="5">H32+H34</f>
        <v>60.75</v>
      </c>
    </row>
    <row r="31" spans="1:10" ht="27.6" customHeight="1">
      <c r="A31" s="35" t="s">
        <v>7</v>
      </c>
      <c r="B31" s="36"/>
      <c r="C31" s="36"/>
      <c r="D31" s="37"/>
      <c r="E31" s="34" t="s">
        <v>41</v>
      </c>
      <c r="F31" s="16">
        <v>7.25</v>
      </c>
      <c r="G31" s="16">
        <v>0</v>
      </c>
      <c r="H31" s="16">
        <f t="shared" ref="H31" si="6">F31-G31</f>
        <v>7.25</v>
      </c>
    </row>
    <row r="32" spans="1:10">
      <c r="A32" s="54" t="s">
        <v>13</v>
      </c>
      <c r="B32" s="54"/>
      <c r="C32" s="54"/>
      <c r="D32" s="54"/>
      <c r="E32" s="41" t="s">
        <v>36</v>
      </c>
      <c r="F32" s="17">
        <f>SUM(F31)</f>
        <v>7.25</v>
      </c>
      <c r="G32" s="17">
        <f>SUM(G31)</f>
        <v>0</v>
      </c>
      <c r="H32" s="17">
        <f>SUM(H31)</f>
        <v>7.25</v>
      </c>
    </row>
    <row r="33" spans="1:8" ht="27.6" customHeight="1">
      <c r="A33" s="35" t="s">
        <v>7</v>
      </c>
      <c r="B33" s="36"/>
      <c r="C33" s="36"/>
      <c r="D33" s="37"/>
      <c r="E33" s="34" t="s">
        <v>38</v>
      </c>
      <c r="F33" s="16">
        <v>82</v>
      </c>
      <c r="G33" s="16">
        <v>28.5</v>
      </c>
      <c r="H33" s="16">
        <f t="shared" ref="H33" si="7">F33-G33</f>
        <v>53.5</v>
      </c>
    </row>
    <row r="34" spans="1:8">
      <c r="A34" s="54" t="s">
        <v>13</v>
      </c>
      <c r="B34" s="54"/>
      <c r="C34" s="54"/>
      <c r="D34" s="54"/>
      <c r="E34" s="41" t="s">
        <v>35</v>
      </c>
      <c r="F34" s="17">
        <f>SUM(F33)</f>
        <v>82</v>
      </c>
      <c r="G34" s="17">
        <f>SUM(G33)</f>
        <v>28.5</v>
      </c>
      <c r="H34" s="17">
        <f>SUM(H33)</f>
        <v>53.5</v>
      </c>
    </row>
    <row r="35" spans="1:8" ht="15.75">
      <c r="A35" s="32" t="s">
        <v>14</v>
      </c>
      <c r="B35" s="32"/>
      <c r="C35" s="32"/>
      <c r="D35" s="32"/>
      <c r="E35" s="33" t="s">
        <v>15</v>
      </c>
      <c r="F35" s="15">
        <f>F19+F27+F29+F32+F34</f>
        <v>18471.129999999997</v>
      </c>
      <c r="G35" s="15">
        <f>G19+G27+G29+G32+G34</f>
        <v>8563.52</v>
      </c>
      <c r="H35" s="15">
        <f>F35-G35</f>
        <v>9907.6099999999969</v>
      </c>
    </row>
    <row r="36" spans="1:8">
      <c r="A36" s="1"/>
      <c r="B36" s="1"/>
      <c r="C36" s="1"/>
      <c r="D36" s="1"/>
      <c r="E36" s="1"/>
      <c r="F36" s="1"/>
      <c r="G36" s="1"/>
      <c r="H36" s="1"/>
    </row>
    <row r="37" spans="1:8">
      <c r="A37" s="3"/>
      <c r="E37" s="1"/>
      <c r="F37" s="1"/>
      <c r="G37" s="1"/>
      <c r="H37" s="1"/>
    </row>
    <row r="38" spans="1:8">
      <c r="E38" s="1"/>
      <c r="F38" s="18"/>
      <c r="G38" s="1"/>
      <c r="H38" s="1"/>
    </row>
    <row r="39" spans="1:8">
      <c r="A39" s="3"/>
      <c r="B39" s="4"/>
      <c r="C39" s="4"/>
      <c r="D39" s="5"/>
      <c r="E39" s="1"/>
      <c r="F39" s="1"/>
      <c r="G39" s="1"/>
      <c r="H39" s="1"/>
    </row>
    <row r="40" spans="1:8">
      <c r="A40" s="6"/>
      <c r="B40" s="6"/>
      <c r="C40" s="6"/>
      <c r="D40" s="6"/>
      <c r="E40" s="1"/>
      <c r="F40" s="1"/>
      <c r="G40" s="1"/>
      <c r="H40" s="1"/>
    </row>
    <row r="41" spans="1:8" s="10" customFormat="1">
      <c r="A41" s="8"/>
      <c r="B41" s="9"/>
      <c r="C41" s="9"/>
      <c r="D41" s="8"/>
      <c r="E41" s="1"/>
      <c r="F41" s="1"/>
      <c r="G41" s="1"/>
      <c r="H41" s="1"/>
    </row>
    <row r="42" spans="1:8">
      <c r="A42" s="6"/>
      <c r="B42" s="6"/>
      <c r="C42" s="6"/>
      <c r="D42" s="6"/>
      <c r="E42" s="1"/>
      <c r="F42" s="1"/>
      <c r="G42" s="1"/>
      <c r="H42" s="1"/>
    </row>
    <row r="43" spans="1:8">
      <c r="A43" s="3"/>
      <c r="B43" s="4"/>
      <c r="C43" s="4"/>
      <c r="D43" s="5"/>
      <c r="E43" s="1"/>
      <c r="F43" s="1"/>
      <c r="G43" s="1"/>
      <c r="H43" s="1"/>
    </row>
    <row r="44" spans="1:8">
      <c r="A44" s="1"/>
      <c r="B44" s="1"/>
      <c r="C44" s="1"/>
      <c r="D44" s="1"/>
      <c r="E44" s="1"/>
      <c r="F44" s="1"/>
      <c r="G44" s="1"/>
      <c r="H44" s="1"/>
    </row>
  </sheetData>
  <mergeCells count="32">
    <mergeCell ref="F12:F13"/>
    <mergeCell ref="G12:G13"/>
    <mergeCell ref="H12:H13"/>
    <mergeCell ref="A10:D10"/>
    <mergeCell ref="A5:H5"/>
    <mergeCell ref="A6:H6"/>
    <mergeCell ref="A8:D8"/>
    <mergeCell ref="E8:H8"/>
    <mergeCell ref="A21:D21"/>
    <mergeCell ref="A22:D22"/>
    <mergeCell ref="A12:D13"/>
    <mergeCell ref="E12:E13"/>
    <mergeCell ref="A14:D14"/>
    <mergeCell ref="A15:D15"/>
    <mergeCell ref="A16:D16"/>
    <mergeCell ref="A18:D18"/>
    <mergeCell ref="A19:D19"/>
    <mergeCell ref="A20:D20"/>
    <mergeCell ref="A17:D17"/>
    <mergeCell ref="A35:D35"/>
    <mergeCell ref="A23:D23"/>
    <mergeCell ref="A25:D25"/>
    <mergeCell ref="A27:D27"/>
    <mergeCell ref="A29:D29"/>
    <mergeCell ref="A32:D32"/>
    <mergeCell ref="A28:D28"/>
    <mergeCell ref="A26:D26"/>
    <mergeCell ref="A33:D33"/>
    <mergeCell ref="A34:D34"/>
    <mergeCell ref="A30:D30"/>
    <mergeCell ref="A31:D31"/>
    <mergeCell ref="A24:D24"/>
  </mergeCells>
  <pageMargins left="1.4960629921259843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остатки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Коурова Евгения Александровна</dc:creator>
  <cp:lastModifiedBy>Шумигора Ирина Викторовна</cp:lastModifiedBy>
  <cp:lastPrinted>2020-01-23T06:38:04Z</cp:lastPrinted>
  <dcterms:created xsi:type="dcterms:W3CDTF">2013-12-18T08:18:23Z</dcterms:created>
  <dcterms:modified xsi:type="dcterms:W3CDTF">2021-07-02T11:38:55Z</dcterms:modified>
</cp:coreProperties>
</file>