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F30" i="1"/>
  <c r="G32"/>
  <c r="F32"/>
  <c r="H31"/>
  <c r="H32" s="1"/>
  <c r="G34"/>
  <c r="F34"/>
  <c r="H33"/>
  <c r="H34" s="1"/>
  <c r="H30" l="1"/>
  <c r="H26"/>
  <c r="G27" l="1"/>
  <c r="F27"/>
  <c r="H24"/>
  <c r="G29" l="1"/>
  <c r="G35" s="1"/>
  <c r="F29"/>
  <c r="H28"/>
  <c r="H29" s="1"/>
  <c r="H25" l="1"/>
  <c r="H23"/>
  <c r="H22"/>
  <c r="H21"/>
  <c r="G20"/>
  <c r="F20"/>
  <c r="H19"/>
  <c r="H18"/>
  <c r="G15" l="1"/>
  <c r="G17"/>
  <c r="F35"/>
  <c r="F15" s="1"/>
  <c r="F17"/>
  <c r="H27"/>
  <c r="H20"/>
  <c r="H17" l="1"/>
  <c r="H35"/>
  <c r="H15" s="1"/>
</calcChain>
</file>

<file path=xl/sharedStrings.xml><?xml version="1.0" encoding="utf-8"?>
<sst xmlns="http://schemas.openxmlformats.org/spreadsheetml/2006/main" count="51" uniqueCount="45">
  <si>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</si>
  <si>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</si>
  <si>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</si>
  <si>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</si>
  <si>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</si>
  <si>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</si>
  <si>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</si>
  <si>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</si>
  <si>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</si>
  <si>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</si>
  <si>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</si>
  <si>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</si>
  <si>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</si>
  <si>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</si>
  <si>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</si>
  <si>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</si>
  <si>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</si>
  <si>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ИСПОЛНЕНИЕ СРЕДСТВ ФЕДЕРАЛЬНОГО БЮДЖЕТА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</si>
  <si>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</si>
  <si>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</si>
  <si>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</si>
  <si>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</si>
  <si>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</si>
  <si>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</si>
  <si>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</si>
  <si>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</si>
  <si>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</si>
  <si>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</si>
  <si>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</si>
  <si>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</si>
  <si>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</si>
  <si>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</si>
  <si>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</si>
  <si>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</si>
  <si>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</si>
  <si>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</si>
  <si>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</si>
  <si>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</si>
  <si>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>2330193969</t>
  </si>
  <si>
    <t xml:space="preserve">096 0705 2330190019244 </t>
  </si>
  <si>
    <t>Профессиональная подготовка, переподготовка и повышение квалификации</t>
  </si>
  <si>
    <t>096 0705</t>
  </si>
  <si>
    <t xml:space="preserve">096 0705 2330192040244 </t>
  </si>
  <si>
    <t>096 0401</t>
  </si>
  <si>
    <t>на     01 октября 2018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</si>
</sst>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49" fontId="22" fillId="0" borderId="1" xfId="1" quotePrefix="1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/>
    </xf>
    <xf numFmtId="0" fontId="5" fillId="0" borderId="1" xfId="1" quotePrefix="1" applyFont="1" applyBorder="1" applyAlignment="1">
      <alignment horizontal="center" vertical="center" wrapText="1"/>
    </xf>
    <xf numFmtId="0" fontId="1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22" workbookViewId="0">
      <selection activeCell="J27" sqref="J27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33" t="s">
        <v>17</v>
      </c>
      <c r="B5" s="33"/>
      <c r="C5" s="33"/>
      <c r="D5" s="33"/>
      <c r="E5" s="33"/>
      <c r="F5" s="33"/>
      <c r="G5" s="33"/>
      <c r="H5" s="33"/>
    </row>
    <row r="6" spans="1:11" ht="18.75">
      <c r="A6" s="33" t="s">
        <v>44</v>
      </c>
      <c r="B6" s="33"/>
      <c r="C6" s="33"/>
      <c r="D6" s="33"/>
      <c r="E6" s="33"/>
      <c r="F6" s="33"/>
      <c r="G6" s="33"/>
      <c r="H6" s="33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32" t="s">
        <v>0</v>
      </c>
      <c r="B8" s="32"/>
      <c r="C8" s="32"/>
      <c r="D8" s="32"/>
      <c r="E8" s="34" t="s">
        <v>16</v>
      </c>
      <c r="F8" s="34"/>
      <c r="G8" s="34"/>
      <c r="H8" s="34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32" t="s">
        <v>1</v>
      </c>
      <c r="B10" s="32"/>
      <c r="C10" s="32"/>
      <c r="D10" s="32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40" t="s">
        <v>2</v>
      </c>
      <c r="B12" s="40"/>
      <c r="C12" s="40"/>
      <c r="D12" s="40"/>
      <c r="E12" s="41" t="s">
        <v>22</v>
      </c>
      <c r="F12" s="29" t="s">
        <v>3</v>
      </c>
      <c r="G12" s="29" t="s">
        <v>24</v>
      </c>
      <c r="H12" s="30" t="s">
        <v>25</v>
      </c>
      <c r="I12" s="2"/>
      <c r="J12" s="2"/>
      <c r="K12" s="2"/>
    </row>
    <row r="13" spans="1:11" ht="64.5" customHeight="1">
      <c r="A13" s="40"/>
      <c r="B13" s="40"/>
      <c r="C13" s="40"/>
      <c r="D13" s="40"/>
      <c r="E13" s="41"/>
      <c r="F13" s="29"/>
      <c r="G13" s="29"/>
      <c r="H13" s="31"/>
      <c r="I13" s="2"/>
      <c r="J13" s="2"/>
      <c r="K13" s="2"/>
    </row>
    <row r="14" spans="1:11">
      <c r="A14" s="35">
        <v>1</v>
      </c>
      <c r="B14" s="35"/>
      <c r="C14" s="35"/>
      <c r="D14" s="35"/>
      <c r="E14" s="3">
        <v>4</v>
      </c>
      <c r="F14" s="4">
        <v>7</v>
      </c>
      <c r="G14" s="4">
        <v>8</v>
      </c>
      <c r="H14" s="4">
        <v>9</v>
      </c>
    </row>
    <row r="15" spans="1:11" s="28" customFormat="1">
      <c r="A15" s="42" t="s">
        <v>18</v>
      </c>
      <c r="B15" s="42"/>
      <c r="C15" s="42"/>
      <c r="D15" s="42"/>
      <c r="E15" s="27" t="s">
        <v>23</v>
      </c>
      <c r="F15" s="26">
        <f>F35</f>
        <v>16397.72</v>
      </c>
      <c r="G15" s="26">
        <f>G35</f>
        <v>10921.32</v>
      </c>
      <c r="H15" s="26">
        <f>H35</f>
        <v>5476.4000000000015</v>
      </c>
    </row>
    <row r="16" spans="1:11">
      <c r="A16" s="43" t="s">
        <v>19</v>
      </c>
      <c r="B16" s="43"/>
      <c r="C16" s="43"/>
      <c r="D16" s="43"/>
      <c r="E16" s="5"/>
      <c r="F16" s="11"/>
      <c r="G16" s="11"/>
      <c r="H16" s="12"/>
    </row>
    <row r="17" spans="1:8" s="22" customFormat="1" ht="15.75">
      <c r="A17" s="44" t="s">
        <v>20</v>
      </c>
      <c r="B17" s="44"/>
      <c r="C17" s="44"/>
      <c r="D17" s="44"/>
      <c r="E17" s="25" t="s">
        <v>43</v>
      </c>
      <c r="F17" s="26">
        <f>F27+F29+F20</f>
        <v>16325.219999999998</v>
      </c>
      <c r="G17" s="26">
        <f>G27+G29+G20</f>
        <v>10890.32</v>
      </c>
      <c r="H17" s="26">
        <f>H27+H29+H20</f>
        <v>5434.9</v>
      </c>
    </row>
    <row r="18" spans="1:8">
      <c r="A18" s="43" t="s">
        <v>4</v>
      </c>
      <c r="B18" s="43"/>
      <c r="C18" s="43"/>
      <c r="D18" s="43"/>
      <c r="E18" s="19" t="s">
        <v>26</v>
      </c>
      <c r="F18" s="11">
        <v>8363.2999999999993</v>
      </c>
      <c r="G18" s="11">
        <v>5607.16</v>
      </c>
      <c r="H18" s="12">
        <f>F18-G18</f>
        <v>2756.1399999999994</v>
      </c>
    </row>
    <row r="19" spans="1:8" ht="18.600000000000001" customHeight="1">
      <c r="A19" s="45" t="s">
        <v>5</v>
      </c>
      <c r="B19" s="46"/>
      <c r="C19" s="46"/>
      <c r="D19" s="47"/>
      <c r="E19" s="19" t="s">
        <v>27</v>
      </c>
      <c r="F19" s="11">
        <v>2485.12</v>
      </c>
      <c r="G19" s="11">
        <v>1594.16</v>
      </c>
      <c r="H19" s="12">
        <f t="shared" ref="H19:H25" si="0">F19-G19</f>
        <v>890.95999999999981</v>
      </c>
    </row>
    <row r="20" spans="1:8" s="10" customFormat="1">
      <c r="A20" s="48" t="s">
        <v>21</v>
      </c>
      <c r="B20" s="49"/>
      <c r="C20" s="49"/>
      <c r="D20" s="50"/>
      <c r="E20" s="20" t="s">
        <v>28</v>
      </c>
      <c r="F20" s="13">
        <f>F18+F19</f>
        <v>10848.419999999998</v>
      </c>
      <c r="G20" s="13">
        <f t="shared" ref="G20:H20" si="1">G18+G19</f>
        <v>7201.32</v>
      </c>
      <c r="H20" s="14">
        <f t="shared" si="1"/>
        <v>3647.0999999999995</v>
      </c>
    </row>
    <row r="21" spans="1:8" s="10" customFormat="1" ht="28.5" customHeight="1">
      <c r="A21" s="51" t="s">
        <v>6</v>
      </c>
      <c r="B21" s="51"/>
      <c r="C21" s="51"/>
      <c r="D21" s="51"/>
      <c r="E21" s="20" t="s">
        <v>29</v>
      </c>
      <c r="F21" s="13">
        <v>274.95</v>
      </c>
      <c r="G21" s="13">
        <v>181.2</v>
      </c>
      <c r="H21" s="14">
        <f t="shared" si="0"/>
        <v>93.75</v>
      </c>
    </row>
    <row r="22" spans="1:8" s="10" customFormat="1" ht="33" customHeight="1">
      <c r="A22" s="36" t="s">
        <v>8</v>
      </c>
      <c r="B22" s="36"/>
      <c r="C22" s="36"/>
      <c r="D22" s="36"/>
      <c r="E22" s="20" t="s">
        <v>30</v>
      </c>
      <c r="F22" s="13">
        <v>489.7</v>
      </c>
      <c r="G22" s="13">
        <v>313.77</v>
      </c>
      <c r="H22" s="14">
        <f t="shared" si="0"/>
        <v>175.93</v>
      </c>
    </row>
    <row r="23" spans="1:8" s="10" customFormat="1" ht="30.6" customHeight="1">
      <c r="A23" s="37" t="s">
        <v>9</v>
      </c>
      <c r="B23" s="38"/>
      <c r="C23" s="38"/>
      <c r="D23" s="39"/>
      <c r="E23" s="20" t="s">
        <v>31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52" t="s">
        <v>10</v>
      </c>
      <c r="B24" s="53"/>
      <c r="C24" s="53"/>
      <c r="D24" s="54"/>
      <c r="E24" s="20" t="s">
        <v>32</v>
      </c>
      <c r="F24" s="13">
        <v>4699.25</v>
      </c>
      <c r="G24" s="13">
        <v>3184.4</v>
      </c>
      <c r="H24" s="14">
        <f t="shared" si="0"/>
        <v>1514.85</v>
      </c>
    </row>
    <row r="25" spans="1:8" ht="27.75" customHeight="1">
      <c r="A25" s="45" t="s">
        <v>11</v>
      </c>
      <c r="B25" s="46"/>
      <c r="C25" s="46"/>
      <c r="D25" s="47"/>
      <c r="E25" s="19" t="s">
        <v>33</v>
      </c>
      <c r="F25" s="12">
        <v>0.7</v>
      </c>
      <c r="G25" s="12">
        <v>0.54</v>
      </c>
      <c r="H25" s="12">
        <f t="shared" si="0"/>
        <v>0.15999999999999992</v>
      </c>
    </row>
    <row r="26" spans="1:8" ht="27.6" customHeight="1">
      <c r="A26" s="45" t="s">
        <v>12</v>
      </c>
      <c r="B26" s="46"/>
      <c r="C26" s="46"/>
      <c r="D26" s="47"/>
      <c r="E26" s="19" t="s">
        <v>34</v>
      </c>
      <c r="F26" s="12">
        <v>11.6</v>
      </c>
      <c r="G26" s="12">
        <v>8.69</v>
      </c>
      <c r="H26" s="12">
        <f t="shared" ref="H26" si="2">F26-G26</f>
        <v>2.91</v>
      </c>
    </row>
    <row r="27" spans="1:8" s="28" customFormat="1">
      <c r="A27" s="42" t="s">
        <v>13</v>
      </c>
      <c r="B27" s="42"/>
      <c r="C27" s="42"/>
      <c r="D27" s="42"/>
      <c r="E27" s="25" t="s">
        <v>35</v>
      </c>
      <c r="F27" s="26">
        <f>SUM(F21:F26)</f>
        <v>5476.2</v>
      </c>
      <c r="G27" s="26">
        <f>SUM(G21:G26)</f>
        <v>3688.6</v>
      </c>
      <c r="H27" s="26">
        <f>SUM(H21:H26)</f>
        <v>1787.6000000000001</v>
      </c>
    </row>
    <row r="28" spans="1:8" ht="27.6" customHeight="1">
      <c r="A28" s="45" t="s">
        <v>6</v>
      </c>
      <c r="B28" s="46"/>
      <c r="C28" s="46"/>
      <c r="D28" s="47"/>
      <c r="E28" s="19" t="s">
        <v>36</v>
      </c>
      <c r="F28" s="12">
        <v>0.6</v>
      </c>
      <c r="G28" s="12">
        <v>0.4</v>
      </c>
      <c r="H28" s="12">
        <f t="shared" ref="H28" si="3">F28-G28</f>
        <v>0.19999999999999996</v>
      </c>
    </row>
    <row r="29" spans="1:8" s="28" customFormat="1">
      <c r="A29" s="42" t="s">
        <v>13</v>
      </c>
      <c r="B29" s="42"/>
      <c r="C29" s="42"/>
      <c r="D29" s="42"/>
      <c r="E29" s="25" t="s">
        <v>38</v>
      </c>
      <c r="F29" s="26">
        <f>SUM(F28)</f>
        <v>0.6</v>
      </c>
      <c r="G29" s="26">
        <f>SUM(G28)</f>
        <v>0.4</v>
      </c>
      <c r="H29" s="26">
        <f>SUM(H28)</f>
        <v>0.19999999999999996</v>
      </c>
    </row>
    <row r="30" spans="1:8" s="23" customFormat="1" ht="38.25" customHeight="1">
      <c r="A30" s="56" t="s">
        <v>40</v>
      </c>
      <c r="B30" s="57"/>
      <c r="C30" s="57"/>
      <c r="D30" s="58"/>
      <c r="E30" s="21" t="s">
        <v>41</v>
      </c>
      <c r="F30" s="24">
        <f>F34</f>
        <v>72.5</v>
      </c>
      <c r="G30" s="24">
        <v>0</v>
      </c>
      <c r="H30" s="24">
        <f t="shared" ref="H30" si="4">H32+H34</f>
        <v>41.5</v>
      </c>
    </row>
    <row r="31" spans="1:8" ht="27.6" customHeight="1">
      <c r="A31" s="45" t="s">
        <v>7</v>
      </c>
      <c r="B31" s="46"/>
      <c r="C31" s="46"/>
      <c r="D31" s="47"/>
      <c r="E31" s="19" t="s">
        <v>42</v>
      </c>
      <c r="F31" s="12">
        <v>0</v>
      </c>
      <c r="G31" s="12">
        <v>0</v>
      </c>
      <c r="H31" s="12">
        <f t="shared" ref="H31" si="5">F31-G31</f>
        <v>0</v>
      </c>
    </row>
    <row r="32" spans="1:8">
      <c r="A32" s="55" t="s">
        <v>13</v>
      </c>
      <c r="B32" s="55"/>
      <c r="C32" s="55"/>
      <c r="D32" s="55"/>
      <c r="E32" s="20" t="s">
        <v>37</v>
      </c>
      <c r="F32" s="14">
        <f>SUM(F31)</f>
        <v>0</v>
      </c>
      <c r="G32" s="14">
        <f>SUM(G31)</f>
        <v>0</v>
      </c>
      <c r="H32" s="14">
        <f>SUM(H31)</f>
        <v>0</v>
      </c>
    </row>
    <row r="33" spans="1:8" ht="27.6" customHeight="1">
      <c r="A33" s="45" t="s">
        <v>7</v>
      </c>
      <c r="B33" s="46"/>
      <c r="C33" s="46"/>
      <c r="D33" s="47"/>
      <c r="E33" s="19" t="s">
        <v>39</v>
      </c>
      <c r="F33" s="12">
        <v>72.5</v>
      </c>
      <c r="G33" s="12">
        <v>31</v>
      </c>
      <c r="H33" s="12">
        <f t="shared" ref="H33" si="6">F33-G33</f>
        <v>41.5</v>
      </c>
    </row>
    <row r="34" spans="1:8">
      <c r="A34" s="55" t="s">
        <v>13</v>
      </c>
      <c r="B34" s="55"/>
      <c r="C34" s="55"/>
      <c r="D34" s="55"/>
      <c r="E34" s="20" t="s">
        <v>35</v>
      </c>
      <c r="F34" s="14">
        <f>SUM(F33)</f>
        <v>72.5</v>
      </c>
      <c r="G34" s="14">
        <f>SUM(G33)</f>
        <v>31</v>
      </c>
      <c r="H34" s="14">
        <f>SUM(H33)</f>
        <v>41.5</v>
      </c>
    </row>
    <row r="35" spans="1:8" ht="15.75">
      <c r="A35" s="44" t="s">
        <v>14</v>
      </c>
      <c r="B35" s="44"/>
      <c r="C35" s="44"/>
      <c r="D35" s="44"/>
      <c r="E35" s="25" t="s">
        <v>15</v>
      </c>
      <c r="F35" s="26">
        <f>F20+F27+F29+F32+F34</f>
        <v>16397.72</v>
      </c>
      <c r="G35" s="26">
        <f>G20+G27+G29+G32+G34</f>
        <v>10921.32</v>
      </c>
      <c r="H35" s="26">
        <f>F35-G35</f>
        <v>5476.4000000000015</v>
      </c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6"/>
      <c r="E37" s="1"/>
      <c r="F37" s="1"/>
      <c r="G37" s="1"/>
      <c r="H37" s="1"/>
    </row>
    <row r="38" spans="1:8">
      <c r="E38" s="1"/>
      <c r="F38" s="1"/>
      <c r="G38" s="1"/>
      <c r="H38" s="1"/>
    </row>
    <row r="39" spans="1:8">
      <c r="A39" s="6"/>
      <c r="B39" s="7"/>
      <c r="C39" s="7"/>
      <c r="D39" s="8"/>
      <c r="E39" s="1"/>
      <c r="F39" s="1"/>
      <c r="G39" s="1"/>
      <c r="H39" s="1"/>
    </row>
    <row r="40" spans="1:8">
      <c r="A40" s="9"/>
      <c r="B40" s="9"/>
      <c r="C40" s="9"/>
      <c r="D40" s="9"/>
      <c r="E40" s="1"/>
      <c r="F40" s="1"/>
      <c r="G40" s="1"/>
      <c r="H40" s="1"/>
    </row>
    <row r="41" spans="1:8" s="17" customFormat="1">
      <c r="A41" s="15"/>
      <c r="B41" s="16"/>
      <c r="C41" s="16"/>
      <c r="D41" s="15"/>
      <c r="E41" s="1"/>
      <c r="F41" s="1"/>
      <c r="G41" s="1"/>
      <c r="H41" s="1"/>
    </row>
    <row r="42" spans="1:8">
      <c r="A42" s="9"/>
      <c r="B42" s="9"/>
      <c r="C42" s="9"/>
      <c r="D42" s="9"/>
      <c r="E42" s="1"/>
      <c r="F42" s="1"/>
      <c r="G42" s="1"/>
      <c r="H42" s="1"/>
    </row>
    <row r="43" spans="1:8">
      <c r="A43" s="6"/>
      <c r="B43" s="7"/>
      <c r="C43" s="7"/>
      <c r="D43" s="8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</sheetData>
  <mergeCells count="32">
    <mergeCell ref="A35:D35"/>
    <mergeCell ref="A24:D24"/>
    <mergeCell ref="A25:D25"/>
    <mergeCell ref="A27:D27"/>
    <mergeCell ref="A29:D29"/>
    <mergeCell ref="A32:D32"/>
    <mergeCell ref="A28:D28"/>
    <mergeCell ref="A26:D26"/>
    <mergeCell ref="A33:D33"/>
    <mergeCell ref="A34:D34"/>
    <mergeCell ref="A30:D30"/>
    <mergeCell ref="A31:D31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v.aksenova</cp:lastModifiedBy>
  <cp:lastPrinted>2017-10-06T10:40:07Z</cp:lastPrinted>
  <dcterms:created xsi:type="dcterms:W3CDTF">2013-12-18T08:18:23Z</dcterms:created>
  <dcterms:modified xsi:type="dcterms:W3CDTF">2018-12-03T07:16:20Z</dcterms:modified>
</cp:coreProperties>
</file>