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85" yWindow="390" windowWidth="15570" windowHeight="10590"/>
  </bookViews>
  <sheets>
    <sheet name="остатки" sheetId="1" r:id="rId1"/>
  </sheets>
  <calcPr calcId="125725"/>
</workbook>
</file>

<file path=xl/calcChain.xml><?xml version="1.0" encoding="utf-8"?>
<calcChain xmlns="http://schemas.openxmlformats.org/spreadsheetml/2006/main">
  <c r="F17" i="1"/>
  <c r="H17"/>
  <c r="G17"/>
  <c r="G33"/>
  <c r="F33"/>
  <c r="H32"/>
  <c r="H33" s="1"/>
  <c r="G35"/>
  <c r="F35"/>
  <c r="H34"/>
  <c r="H35" s="1"/>
  <c r="H31" l="1"/>
  <c r="H26"/>
  <c r="G28" l="1"/>
  <c r="F28"/>
  <c r="H24"/>
  <c r="G30" l="1"/>
  <c r="F30"/>
  <c r="H29"/>
  <c r="H30" s="1"/>
  <c r="H27" l="1"/>
  <c r="H25"/>
  <c r="H23"/>
  <c r="H22"/>
  <c r="H21"/>
  <c r="G20"/>
  <c r="G36" s="1"/>
  <c r="G15" s="1"/>
  <c r="F20"/>
  <c r="F36" s="1"/>
  <c r="H19"/>
  <c r="H18"/>
  <c r="H36" l="1"/>
  <c r="H15" s="1"/>
  <c r="F15"/>
  <c r="H28"/>
  <c r="H20"/>
</calcChain>
</file>

<file path=xl/sharedStrings.xml><?xml version="1.0" encoding="utf-8"?>
<sst xmlns="http://schemas.openxmlformats.org/spreadsheetml/2006/main" count="53" uniqueCount="47">
  <si>
    <t>Получатель средств бюджета</t>
  </si>
  <si>
    <t>Единица измерения:   тыс. рублей</t>
  </si>
  <si>
    <t>Наименование расхода</t>
  </si>
  <si>
    <t>Утвержденные расходы, равные лимитам бюджетных обязательств</t>
  </si>
  <si>
    <t>Расходы на оплату труда</t>
  </si>
  <si>
    <t>Начисления на выплаты по оплате труда</t>
  </si>
  <si>
    <t>Прочие выплаты</t>
  </si>
  <si>
    <t>Прочие работы, услуги</t>
  </si>
  <si>
    <t>Закупка товаров, работ, услуг в сфере информационно-коммуникационных технологий</t>
  </si>
  <si>
    <t>Закупка товаров, работ, услуг в целях капитального ремонта государственного имущества</t>
  </si>
  <si>
    <t>Прочая закупка товаров, работ и услуг для государственных нужд</t>
  </si>
  <si>
    <t>Уплата налога на имущество организаций и земельного налога</t>
  </si>
  <si>
    <t>Уплата прочих налогов, сборов и иных платежей</t>
  </si>
  <si>
    <t>ИТОГО РАСХОДОВ ПО ЦСР</t>
  </si>
  <si>
    <t>ИТОГО РАСХОДОВ</t>
  </si>
  <si>
    <t>0000000</t>
  </si>
  <si>
    <t>Управление Роскомнадзора по Астраханской области</t>
  </si>
  <si>
    <t>ИСПОЛНЕНИЕ СРЕДСТВ ФЕДЕРАЛЬНОГО БЮДЖЕТА</t>
  </si>
  <si>
    <t>Расходы бюджета всего:</t>
  </si>
  <si>
    <t>в том числе:</t>
  </si>
  <si>
    <t>Национальная экономика</t>
  </si>
  <si>
    <t>Территориальные органы</t>
  </si>
  <si>
    <t>Код расхода по бюджетной классификации</t>
  </si>
  <si>
    <t>х</t>
  </si>
  <si>
    <t>Исполнено (кассовые расходы)</t>
  </si>
  <si>
    <t>Неисполненные назначения</t>
  </si>
  <si>
    <t>096 0401 2330190012 121</t>
  </si>
  <si>
    <t>096 0401 2330190012 129</t>
  </si>
  <si>
    <t>096 0401 2330190012 000</t>
  </si>
  <si>
    <t>096 0401 2330190019 122</t>
  </si>
  <si>
    <t>096 0401 2330190019 242</t>
  </si>
  <si>
    <t xml:space="preserve">096 0401 2330190019 243 </t>
  </si>
  <si>
    <t>096 0401 2330190019 244</t>
  </si>
  <si>
    <t>096 0401 2330190019 851</t>
  </si>
  <si>
    <t>096 0401 2330190019 852</t>
  </si>
  <si>
    <t>2330190019</t>
  </si>
  <si>
    <t xml:space="preserve">096 0401 2330193969 122 </t>
  </si>
  <si>
    <t>2330192040</t>
  </si>
  <si>
    <t>2330193969</t>
  </si>
  <si>
    <t>096 0401 2330190019 853</t>
  </si>
  <si>
    <t>Уплата иных платежей</t>
  </si>
  <si>
    <t xml:space="preserve">096 0705 2330190019244 </t>
  </si>
  <si>
    <t>Профессиональная подготовка, переподготовка и повышение квалификации</t>
  </si>
  <si>
    <t>096 0705</t>
  </si>
  <si>
    <t xml:space="preserve">096 0705 2330192040244 </t>
  </si>
  <si>
    <t>096 0401</t>
  </si>
  <si>
    <t>на     01 апреля 2018 г.</t>
  </si>
</sst>
</file>

<file path=xl/styles.xml><?xml version="1.0" encoding="utf-8"?>
<styleSheet xmlns="http://schemas.openxmlformats.org/spreadsheetml/2006/main">
  <numFmts count="2">
    <numFmt numFmtId="44" formatCode="_-* #,##0.00&quot;р.&quot;_-;\-* #,##0.00&quot;р.&quot;_-;_-* &quot;-&quot;??&quot;р.&quot;_-;_-@_-"/>
    <numFmt numFmtId="164" formatCode="\$#,##0\ ;\(\$#,##0\)"/>
  </numFmts>
  <fonts count="23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indexed="24"/>
      <name val="Arial"/>
      <family val="2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 Cyr"/>
      <family val="1"/>
      <charset val="204"/>
    </font>
    <font>
      <sz val="11"/>
      <name val="Arial Cyr"/>
      <family val="2"/>
      <charset val="204"/>
    </font>
    <font>
      <sz val="10"/>
      <name val="Arial Cyr"/>
      <family val="2"/>
      <charset val="204"/>
    </font>
    <font>
      <b/>
      <sz val="18"/>
      <color indexed="24"/>
      <name val="Arial"/>
      <family val="2"/>
      <charset val="204"/>
    </font>
    <font>
      <b/>
      <sz val="12"/>
      <color indexed="24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9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i/>
      <sz val="9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</borders>
  <cellStyleXfs count="15">
    <xf numFmtId="0" fontId="0" fillId="0" borderId="0"/>
    <xf numFmtId="0" fontId="2" fillId="0" borderId="0"/>
    <xf numFmtId="3" fontId="2" fillId="0" borderId="0" applyFont="0" applyFill="0" applyBorder="0" applyAlignment="0" applyProtection="0"/>
    <xf numFmtId="44" fontId="1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2" fillId="0" borderId="7" applyNumberFormat="0" applyFont="0" applyFill="0" applyAlignment="0" applyProtection="0"/>
    <xf numFmtId="0" fontId="11" fillId="0" borderId="0"/>
    <xf numFmtId="0" fontId="11" fillId="0" borderId="0"/>
    <xf numFmtId="0" fontId="11" fillId="0" borderId="0"/>
  </cellStyleXfs>
  <cellXfs count="59">
    <xf numFmtId="0" fontId="0" fillId="0" borderId="0" xfId="0"/>
    <xf numFmtId="0" fontId="1" fillId="0" borderId="0" xfId="0" applyFont="1"/>
    <xf numFmtId="0" fontId="0" fillId="0" borderId="0" xfId="0" applyAlignment="1"/>
    <xf numFmtId="0" fontId="5" fillId="0" borderId="1" xfId="1" applyFont="1" applyBorder="1" applyAlignment="1">
      <alignment horizontal="center"/>
    </xf>
    <xf numFmtId="0" fontId="5" fillId="0" borderId="1" xfId="1" applyFont="1" applyFill="1" applyBorder="1" applyAlignment="1">
      <alignment horizontal="center"/>
    </xf>
    <xf numFmtId="0" fontId="1" fillId="0" borderId="1" xfId="1" quotePrefix="1" applyFont="1" applyBorder="1" applyAlignment="1">
      <alignment horizontal="center" vertical="center" wrapText="1"/>
    </xf>
    <xf numFmtId="0" fontId="9" fillId="0" borderId="0" xfId="1" applyFont="1" applyBorder="1" applyAlignment="1">
      <alignment horizontal="left"/>
    </xf>
    <xf numFmtId="0" fontId="10" fillId="0" borderId="0" xfId="1" applyFont="1"/>
    <xf numFmtId="0" fontId="10" fillId="0" borderId="0" xfId="1" applyFont="1" applyBorder="1"/>
    <xf numFmtId="0" fontId="10" fillId="0" borderId="0" xfId="0" applyFont="1"/>
    <xf numFmtId="0" fontId="14" fillId="0" borderId="0" xfId="0" applyFont="1"/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0" fontId="5" fillId="0" borderId="0" xfId="1" applyFont="1" applyBorder="1" applyAlignment="1">
      <alignment horizontal="left"/>
    </xf>
    <xf numFmtId="0" fontId="5" fillId="0" borderId="0" xfId="1" applyFont="1"/>
    <xf numFmtId="0" fontId="16" fillId="0" borderId="0" xfId="0" applyFont="1"/>
    <xf numFmtId="0" fontId="3" fillId="0" borderId="0" xfId="1" applyFont="1" applyAlignment="1"/>
    <xf numFmtId="49" fontId="1" fillId="0" borderId="1" xfId="1" quotePrefix="1" applyNumberFormat="1" applyFont="1" applyBorder="1" applyAlignment="1">
      <alignment horizontal="center" vertical="center" wrapText="1"/>
    </xf>
    <xf numFmtId="49" fontId="7" fillId="0" borderId="1" xfId="1" quotePrefix="1" applyNumberFormat="1" applyFont="1" applyBorder="1" applyAlignment="1">
      <alignment horizontal="center" vertical="center" wrapText="1"/>
    </xf>
    <xf numFmtId="49" fontId="7" fillId="0" borderId="1" xfId="1" applyNumberFormat="1" applyFont="1" applyBorder="1" applyAlignment="1">
      <alignment horizontal="center" vertical="center" wrapText="1"/>
    </xf>
    <xf numFmtId="0" fontId="21" fillId="0" borderId="0" xfId="0" applyFont="1"/>
    <xf numFmtId="0" fontId="0" fillId="0" borderId="0" xfId="0" applyAlignment="1">
      <alignment vertical="center"/>
    </xf>
    <xf numFmtId="2" fontId="7" fillId="0" borderId="1" xfId="0" applyNumberFormat="1" applyFont="1" applyBorder="1" applyAlignment="1">
      <alignment horizontal="center" vertical="center"/>
    </xf>
    <xf numFmtId="49" fontId="22" fillId="0" borderId="1" xfId="1" quotePrefix="1" applyNumberFormat="1" applyFont="1" applyBorder="1" applyAlignment="1">
      <alignment horizontal="center" vertical="center" wrapText="1"/>
    </xf>
    <xf numFmtId="2" fontId="22" fillId="0" borderId="1" xfId="0" applyNumberFormat="1" applyFont="1" applyBorder="1" applyAlignment="1">
      <alignment horizontal="center"/>
    </xf>
    <xf numFmtId="0" fontId="5" fillId="0" borderId="1" xfId="1" quotePrefix="1" applyFont="1" applyBorder="1" applyAlignment="1">
      <alignment horizontal="center" vertical="center" wrapText="1"/>
    </xf>
    <xf numFmtId="0" fontId="18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5" fillId="0" borderId="1" xfId="1" applyFont="1" applyBorder="1" applyAlignment="1">
      <alignment horizontal="center"/>
    </xf>
    <xf numFmtId="0" fontId="17" fillId="0" borderId="1" xfId="1" applyFont="1" applyBorder="1" applyAlignment="1">
      <alignment horizontal="left" vertical="center" wrapText="1"/>
    </xf>
    <xf numFmtId="0" fontId="17" fillId="0" borderId="4" xfId="1" applyFont="1" applyBorder="1" applyAlignment="1">
      <alignment horizontal="left" vertical="center" wrapText="1"/>
    </xf>
    <xf numFmtId="0" fontId="17" fillId="0" borderId="5" xfId="1" applyFont="1" applyBorder="1" applyAlignment="1">
      <alignment horizontal="left" vertical="center" wrapText="1"/>
    </xf>
    <xf numFmtId="0" fontId="17" fillId="0" borderId="6" xfId="1" applyFont="1" applyBorder="1" applyAlignment="1">
      <alignment horizontal="left" vertical="center" wrapText="1"/>
    </xf>
    <xf numFmtId="0" fontId="5" fillId="0" borderId="1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 wrapText="1"/>
    </xf>
    <xf numFmtId="0" fontId="22" fillId="0" borderId="1" xfId="1" applyFont="1" applyBorder="1" applyAlignment="1">
      <alignment horizontal="left" vertical="center" wrapText="1"/>
    </xf>
    <xf numFmtId="0" fontId="6" fillId="0" borderId="1" xfId="1" applyFont="1" applyBorder="1" applyAlignment="1">
      <alignment horizontal="left" vertical="center" wrapText="1"/>
    </xf>
    <xf numFmtId="0" fontId="8" fillId="0" borderId="1" xfId="1" applyFont="1" applyBorder="1" applyAlignment="1">
      <alignment horizontal="left" vertical="center" wrapText="1"/>
    </xf>
    <xf numFmtId="0" fontId="6" fillId="0" borderId="4" xfId="1" applyFont="1" applyBorder="1" applyAlignment="1">
      <alignment horizontal="left" vertical="center" wrapText="1"/>
    </xf>
    <xf numFmtId="0" fontId="6" fillId="0" borderId="5" xfId="1" applyFont="1" applyBorder="1" applyAlignment="1">
      <alignment horizontal="left" vertical="center" wrapText="1"/>
    </xf>
    <xf numFmtId="0" fontId="6" fillId="0" borderId="6" xfId="1" applyFont="1" applyBorder="1" applyAlignment="1">
      <alignment horizontal="left" vertical="center" wrapText="1"/>
    </xf>
    <xf numFmtId="0" fontId="15" fillId="0" borderId="4" xfId="1" applyFont="1" applyBorder="1" applyAlignment="1">
      <alignment horizontal="right" vertical="center" wrapText="1"/>
    </xf>
    <xf numFmtId="0" fontId="15" fillId="0" borderId="5" xfId="1" applyFont="1" applyBorder="1" applyAlignment="1">
      <alignment horizontal="right" vertical="center" wrapText="1"/>
    </xf>
    <xf numFmtId="0" fontId="15" fillId="0" borderId="6" xfId="1" applyFont="1" applyBorder="1" applyAlignment="1">
      <alignment horizontal="right" vertical="center" wrapText="1"/>
    </xf>
    <xf numFmtId="0" fontId="15" fillId="0" borderId="1" xfId="1" applyFont="1" applyBorder="1" applyAlignment="1">
      <alignment horizontal="left" vertical="center" wrapText="1"/>
    </xf>
    <xf numFmtId="0" fontId="15" fillId="0" borderId="4" xfId="1" applyFont="1" applyBorder="1" applyAlignment="1">
      <alignment horizontal="left" vertical="center" wrapText="1"/>
    </xf>
    <xf numFmtId="0" fontId="15" fillId="0" borderId="5" xfId="1" applyFont="1" applyBorder="1" applyAlignment="1">
      <alignment horizontal="left" vertical="center" wrapText="1"/>
    </xf>
    <xf numFmtId="0" fontId="15" fillId="0" borderId="6" xfId="1" applyFont="1" applyBorder="1" applyAlignment="1">
      <alignment horizontal="left" vertical="center" wrapText="1"/>
    </xf>
    <xf numFmtId="0" fontId="7" fillId="0" borderId="1" xfId="1" applyFont="1" applyBorder="1" applyAlignment="1">
      <alignment horizontal="left" vertical="center" wrapText="1"/>
    </xf>
    <xf numFmtId="0" fontId="19" fillId="0" borderId="4" xfId="1" applyFont="1" applyBorder="1" applyAlignment="1">
      <alignment horizontal="left" vertical="center" wrapText="1"/>
    </xf>
    <xf numFmtId="0" fontId="20" fillId="0" borderId="5" xfId="0" applyFont="1" applyBorder="1" applyAlignment="1">
      <alignment horizontal="left" vertical="center" wrapText="1"/>
    </xf>
    <xf numFmtId="0" fontId="20" fillId="0" borderId="6" xfId="0" applyFont="1" applyBorder="1" applyAlignment="1">
      <alignment horizontal="left" vertical="center" wrapText="1"/>
    </xf>
  </cellXfs>
  <cellStyles count="15">
    <cellStyle name="Comma0" xfId="2"/>
    <cellStyle name="Currency_main2" xfId="3"/>
    <cellStyle name="Currency0" xfId="4"/>
    <cellStyle name="Date" xfId="5"/>
    <cellStyle name="Fixed" xfId="6"/>
    <cellStyle name="Heading 1" xfId="7"/>
    <cellStyle name="Heading 2" xfId="8"/>
    <cellStyle name="Normal_main2" xfId="9"/>
    <cellStyle name="Percent_main2" xfId="10"/>
    <cellStyle name="Total" xfId="11"/>
    <cellStyle name="Обычный" xfId="0" builtinId="0"/>
    <cellStyle name="Обычный 2" xfId="12"/>
    <cellStyle name="Обычный 2 2" xfId="13"/>
    <cellStyle name="Обычный 3" xfId="14"/>
    <cellStyle name="Обычный_СМЕТА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tabSelected="1" topLeftCell="A3" workbookViewId="0">
      <selection activeCell="H22" sqref="H22"/>
    </sheetView>
  </sheetViews>
  <sheetFormatPr defaultRowHeight="15"/>
  <cols>
    <col min="1" max="1" width="13.85546875" customWidth="1"/>
    <col min="2" max="2" width="7" customWidth="1"/>
    <col min="3" max="3" width="6.42578125" customWidth="1"/>
    <col min="4" max="4" width="2.85546875" customWidth="1"/>
    <col min="5" max="5" width="25.7109375" customWidth="1"/>
    <col min="6" max="6" width="13" customWidth="1"/>
    <col min="7" max="7" width="11.28515625" customWidth="1"/>
    <col min="8" max="8" width="10.7109375" customWidth="1"/>
  </cols>
  <sheetData>
    <row r="1" spans="1:11" ht="15" customHeight="1">
      <c r="A1" s="1"/>
      <c r="B1" s="1"/>
      <c r="C1" s="1"/>
      <c r="D1" s="1"/>
      <c r="E1" s="1"/>
      <c r="F1" s="1"/>
      <c r="G1" s="1"/>
      <c r="H1" s="1"/>
      <c r="I1" s="18"/>
    </row>
    <row r="2" spans="1:11">
      <c r="A2" s="1"/>
      <c r="B2" s="1"/>
      <c r="C2" s="1"/>
      <c r="D2" s="1"/>
      <c r="E2" s="1"/>
      <c r="F2" s="1"/>
      <c r="G2" s="1"/>
      <c r="H2" s="1"/>
    </row>
    <row r="3" spans="1:11">
      <c r="A3" s="1"/>
      <c r="B3" s="1"/>
      <c r="C3" s="1"/>
      <c r="D3" s="1"/>
      <c r="E3" s="1"/>
      <c r="F3" s="1"/>
      <c r="G3" s="1"/>
      <c r="H3" s="1"/>
    </row>
    <row r="4" spans="1:11">
      <c r="A4" s="1"/>
      <c r="B4" s="1"/>
      <c r="C4" s="1"/>
      <c r="D4" s="1"/>
      <c r="E4" s="1"/>
      <c r="F4" s="1"/>
      <c r="G4" s="1"/>
      <c r="H4" s="1"/>
    </row>
    <row r="5" spans="1:11" ht="18.75">
      <c r="A5" s="33" t="s">
        <v>17</v>
      </c>
      <c r="B5" s="33"/>
      <c r="C5" s="33"/>
      <c r="D5" s="33"/>
      <c r="E5" s="33"/>
      <c r="F5" s="33"/>
      <c r="G5" s="33"/>
      <c r="H5" s="33"/>
    </row>
    <row r="6" spans="1:11" ht="18.75">
      <c r="A6" s="33" t="s">
        <v>46</v>
      </c>
      <c r="B6" s="33"/>
      <c r="C6" s="33"/>
      <c r="D6" s="33"/>
      <c r="E6" s="33"/>
      <c r="F6" s="33"/>
      <c r="G6" s="33"/>
      <c r="H6" s="33"/>
    </row>
    <row r="7" spans="1:11">
      <c r="A7" s="1"/>
      <c r="B7" s="1"/>
      <c r="C7" s="1"/>
      <c r="D7" s="1"/>
      <c r="E7" s="1"/>
      <c r="F7" s="1"/>
      <c r="G7" s="1"/>
      <c r="H7" s="1"/>
    </row>
    <row r="8" spans="1:11" ht="15.75">
      <c r="A8" s="32" t="s">
        <v>0</v>
      </c>
      <c r="B8" s="32"/>
      <c r="C8" s="32"/>
      <c r="D8" s="32"/>
      <c r="E8" s="34" t="s">
        <v>16</v>
      </c>
      <c r="F8" s="34"/>
      <c r="G8" s="34"/>
      <c r="H8" s="34"/>
    </row>
    <row r="9" spans="1:11" ht="6" customHeight="1">
      <c r="A9" s="1"/>
      <c r="B9" s="1"/>
      <c r="C9" s="1"/>
      <c r="D9" s="1"/>
      <c r="E9" s="1"/>
      <c r="F9" s="1"/>
      <c r="G9" s="1"/>
      <c r="H9" s="1"/>
    </row>
    <row r="10" spans="1:11">
      <c r="A10" s="32" t="s">
        <v>1</v>
      </c>
      <c r="B10" s="32"/>
      <c r="C10" s="32"/>
      <c r="D10" s="32"/>
      <c r="E10" s="1"/>
      <c r="F10" s="1"/>
      <c r="G10" s="1"/>
      <c r="H10" s="1"/>
    </row>
    <row r="11" spans="1:11" ht="7.9" customHeight="1">
      <c r="A11" s="1"/>
      <c r="B11" s="1"/>
      <c r="C11" s="1"/>
      <c r="D11" s="1"/>
      <c r="E11" s="1"/>
      <c r="F11" s="1"/>
      <c r="G11" s="1"/>
      <c r="H11" s="1"/>
    </row>
    <row r="12" spans="1:11" ht="14.45" customHeight="1">
      <c r="A12" s="40" t="s">
        <v>2</v>
      </c>
      <c r="B12" s="40"/>
      <c r="C12" s="40"/>
      <c r="D12" s="40"/>
      <c r="E12" s="41" t="s">
        <v>22</v>
      </c>
      <c r="F12" s="29" t="s">
        <v>3</v>
      </c>
      <c r="G12" s="29" t="s">
        <v>24</v>
      </c>
      <c r="H12" s="30" t="s">
        <v>25</v>
      </c>
      <c r="I12" s="2"/>
      <c r="J12" s="2"/>
      <c r="K12" s="2"/>
    </row>
    <row r="13" spans="1:11" ht="64.5" customHeight="1">
      <c r="A13" s="40"/>
      <c r="B13" s="40"/>
      <c r="C13" s="40"/>
      <c r="D13" s="40"/>
      <c r="E13" s="41"/>
      <c r="F13" s="29"/>
      <c r="G13" s="29"/>
      <c r="H13" s="31"/>
      <c r="I13" s="2"/>
      <c r="J13" s="2"/>
      <c r="K13" s="2"/>
    </row>
    <row r="14" spans="1:11">
      <c r="A14" s="35">
        <v>1</v>
      </c>
      <c r="B14" s="35"/>
      <c r="C14" s="35"/>
      <c r="D14" s="35"/>
      <c r="E14" s="3">
        <v>4</v>
      </c>
      <c r="F14" s="4">
        <v>7</v>
      </c>
      <c r="G14" s="4">
        <v>8</v>
      </c>
      <c r="H14" s="4">
        <v>9</v>
      </c>
    </row>
    <row r="15" spans="1:11" s="28" customFormat="1">
      <c r="A15" s="42" t="s">
        <v>18</v>
      </c>
      <c r="B15" s="42"/>
      <c r="C15" s="42"/>
      <c r="D15" s="42"/>
      <c r="E15" s="27" t="s">
        <v>23</v>
      </c>
      <c r="F15" s="26">
        <f>F36</f>
        <v>13945.95</v>
      </c>
      <c r="G15" s="26">
        <f>G36</f>
        <v>2392.2999999999997</v>
      </c>
      <c r="H15" s="26">
        <f>H36</f>
        <v>11553.650000000001</v>
      </c>
    </row>
    <row r="16" spans="1:11">
      <c r="A16" s="43" t="s">
        <v>19</v>
      </c>
      <c r="B16" s="43"/>
      <c r="C16" s="43"/>
      <c r="D16" s="43"/>
      <c r="E16" s="5"/>
      <c r="F16" s="11"/>
      <c r="G16" s="11"/>
      <c r="H16" s="12"/>
    </row>
    <row r="17" spans="1:8" s="22" customFormat="1" ht="15.75">
      <c r="A17" s="44" t="s">
        <v>20</v>
      </c>
      <c r="B17" s="44"/>
      <c r="C17" s="44"/>
      <c r="D17" s="44"/>
      <c r="E17" s="25" t="s">
        <v>45</v>
      </c>
      <c r="F17" s="26">
        <f>F28+F30+F20</f>
        <v>13872.650000000001</v>
      </c>
      <c r="G17" s="26">
        <f t="shared" ref="G17:H17" si="0">G28+G30+G20</f>
        <v>2392.3000000000002</v>
      </c>
      <c r="H17" s="26">
        <f t="shared" si="0"/>
        <v>11480.35</v>
      </c>
    </row>
    <row r="18" spans="1:8">
      <c r="A18" s="43" t="s">
        <v>4</v>
      </c>
      <c r="B18" s="43"/>
      <c r="C18" s="43"/>
      <c r="D18" s="43"/>
      <c r="E18" s="19" t="s">
        <v>26</v>
      </c>
      <c r="F18" s="11">
        <v>6582.5</v>
      </c>
      <c r="G18" s="11">
        <v>1201.98</v>
      </c>
      <c r="H18" s="12">
        <f>F18-G18</f>
        <v>5380.52</v>
      </c>
    </row>
    <row r="19" spans="1:8" ht="18.600000000000001" customHeight="1">
      <c r="A19" s="45" t="s">
        <v>5</v>
      </c>
      <c r="B19" s="46"/>
      <c r="C19" s="46"/>
      <c r="D19" s="47"/>
      <c r="E19" s="19" t="s">
        <v>27</v>
      </c>
      <c r="F19" s="11">
        <v>1988</v>
      </c>
      <c r="G19" s="11">
        <v>286.35000000000002</v>
      </c>
      <c r="H19" s="12">
        <f t="shared" ref="H19:H27" si="1">F19-G19</f>
        <v>1701.65</v>
      </c>
    </row>
    <row r="20" spans="1:8" s="10" customFormat="1">
      <c r="A20" s="48" t="s">
        <v>21</v>
      </c>
      <c r="B20" s="49"/>
      <c r="C20" s="49"/>
      <c r="D20" s="50"/>
      <c r="E20" s="20" t="s">
        <v>28</v>
      </c>
      <c r="F20" s="13">
        <f>F18+F19</f>
        <v>8570.5</v>
      </c>
      <c r="G20" s="13">
        <f t="shared" ref="G20:H20" si="2">G18+G19</f>
        <v>1488.33</v>
      </c>
      <c r="H20" s="14">
        <f t="shared" si="2"/>
        <v>7082.17</v>
      </c>
    </row>
    <row r="21" spans="1:8" s="10" customFormat="1" ht="28.5" customHeight="1">
      <c r="A21" s="51" t="s">
        <v>6</v>
      </c>
      <c r="B21" s="51"/>
      <c r="C21" s="51"/>
      <c r="D21" s="51"/>
      <c r="E21" s="20" t="s">
        <v>29</v>
      </c>
      <c r="F21" s="13">
        <v>227.5</v>
      </c>
      <c r="G21" s="13">
        <v>13.88</v>
      </c>
      <c r="H21" s="14">
        <f t="shared" si="1"/>
        <v>213.62</v>
      </c>
    </row>
    <row r="22" spans="1:8" s="10" customFormat="1" ht="33" customHeight="1">
      <c r="A22" s="36" t="s">
        <v>8</v>
      </c>
      <c r="B22" s="36"/>
      <c r="C22" s="36"/>
      <c r="D22" s="36"/>
      <c r="E22" s="20" t="s">
        <v>30</v>
      </c>
      <c r="F22" s="13">
        <v>486.1</v>
      </c>
      <c r="G22" s="13">
        <v>56.72</v>
      </c>
      <c r="H22" s="14">
        <f t="shared" si="1"/>
        <v>429.38</v>
      </c>
    </row>
    <row r="23" spans="1:8" s="10" customFormat="1" ht="30.6" customHeight="1">
      <c r="A23" s="37" t="s">
        <v>9</v>
      </c>
      <c r="B23" s="38"/>
      <c r="C23" s="38"/>
      <c r="D23" s="39"/>
      <c r="E23" s="20" t="s">
        <v>31</v>
      </c>
      <c r="F23" s="13">
        <v>0</v>
      </c>
      <c r="G23" s="13">
        <v>0</v>
      </c>
      <c r="H23" s="14">
        <f>F23-G23</f>
        <v>0</v>
      </c>
    </row>
    <row r="24" spans="1:8" s="10" customFormat="1" ht="38.450000000000003" customHeight="1">
      <c r="A24" s="52" t="s">
        <v>10</v>
      </c>
      <c r="B24" s="53"/>
      <c r="C24" s="53"/>
      <c r="D24" s="54"/>
      <c r="E24" s="20" t="s">
        <v>32</v>
      </c>
      <c r="F24" s="13">
        <v>4574.25</v>
      </c>
      <c r="G24" s="13">
        <v>830.37</v>
      </c>
      <c r="H24" s="14">
        <f t="shared" si="1"/>
        <v>3743.88</v>
      </c>
    </row>
    <row r="25" spans="1:8" ht="27.75" customHeight="1">
      <c r="A25" s="45" t="s">
        <v>11</v>
      </c>
      <c r="B25" s="46"/>
      <c r="C25" s="46"/>
      <c r="D25" s="47"/>
      <c r="E25" s="19" t="s">
        <v>33</v>
      </c>
      <c r="F25" s="12">
        <v>0.1</v>
      </c>
      <c r="G25" s="12">
        <v>0</v>
      </c>
      <c r="H25" s="12">
        <f t="shared" si="1"/>
        <v>0.1</v>
      </c>
    </row>
    <row r="26" spans="1:8" ht="27.6" customHeight="1">
      <c r="A26" s="45" t="s">
        <v>12</v>
      </c>
      <c r="B26" s="46"/>
      <c r="C26" s="46"/>
      <c r="D26" s="47"/>
      <c r="E26" s="19" t="s">
        <v>34</v>
      </c>
      <c r="F26" s="12">
        <v>11.6</v>
      </c>
      <c r="G26" s="12">
        <v>2.9</v>
      </c>
      <c r="H26" s="12">
        <f t="shared" ref="H26" si="3">F26-G26</f>
        <v>8.6999999999999993</v>
      </c>
    </row>
    <row r="27" spans="1:8" ht="27.6" customHeight="1">
      <c r="A27" s="45" t="s">
        <v>40</v>
      </c>
      <c r="B27" s="46"/>
      <c r="C27" s="46"/>
      <c r="D27" s="47"/>
      <c r="E27" s="19" t="s">
        <v>39</v>
      </c>
      <c r="F27" s="12">
        <v>2</v>
      </c>
      <c r="G27" s="12">
        <v>0</v>
      </c>
      <c r="H27" s="12">
        <f t="shared" si="1"/>
        <v>2</v>
      </c>
    </row>
    <row r="28" spans="1:8" s="28" customFormat="1">
      <c r="A28" s="42" t="s">
        <v>13</v>
      </c>
      <c r="B28" s="42"/>
      <c r="C28" s="42"/>
      <c r="D28" s="42"/>
      <c r="E28" s="25" t="s">
        <v>35</v>
      </c>
      <c r="F28" s="26">
        <f>SUM(F21:F27)</f>
        <v>5301.5500000000011</v>
      </c>
      <c r="G28" s="26">
        <f t="shared" ref="G28:H28" si="4">SUM(G21:G27)</f>
        <v>903.87</v>
      </c>
      <c r="H28" s="26">
        <f t="shared" si="4"/>
        <v>4397.68</v>
      </c>
    </row>
    <row r="29" spans="1:8" ht="27.6" customHeight="1">
      <c r="A29" s="45" t="s">
        <v>6</v>
      </c>
      <c r="B29" s="46"/>
      <c r="C29" s="46"/>
      <c r="D29" s="47"/>
      <c r="E29" s="19" t="s">
        <v>36</v>
      </c>
      <c r="F29" s="12">
        <v>0.6</v>
      </c>
      <c r="G29" s="12">
        <v>0.1</v>
      </c>
      <c r="H29" s="12">
        <f t="shared" ref="H29" si="5">F29-G29</f>
        <v>0.5</v>
      </c>
    </row>
    <row r="30" spans="1:8" s="28" customFormat="1">
      <c r="A30" s="42" t="s">
        <v>13</v>
      </c>
      <c r="B30" s="42"/>
      <c r="C30" s="42"/>
      <c r="D30" s="42"/>
      <c r="E30" s="25" t="s">
        <v>38</v>
      </c>
      <c r="F30" s="26">
        <f>SUM(F29)</f>
        <v>0.6</v>
      </c>
      <c r="G30" s="26">
        <f>SUM(G29)</f>
        <v>0.1</v>
      </c>
      <c r="H30" s="26">
        <f>SUM(H29)</f>
        <v>0.5</v>
      </c>
    </row>
    <row r="31" spans="1:8" s="23" customFormat="1" ht="38.25" customHeight="1">
      <c r="A31" s="56" t="s">
        <v>42</v>
      </c>
      <c r="B31" s="57"/>
      <c r="C31" s="57"/>
      <c r="D31" s="58"/>
      <c r="E31" s="21" t="s">
        <v>43</v>
      </c>
      <c r="F31" s="24">
        <v>73.3</v>
      </c>
      <c r="G31" s="24">
        <v>0</v>
      </c>
      <c r="H31" s="24">
        <f t="shared" ref="G31:H31" si="6">H33+H35</f>
        <v>73.3</v>
      </c>
    </row>
    <row r="32" spans="1:8" ht="27.6" customHeight="1">
      <c r="A32" s="45" t="s">
        <v>7</v>
      </c>
      <c r="B32" s="46"/>
      <c r="C32" s="46"/>
      <c r="D32" s="47"/>
      <c r="E32" s="19" t="s">
        <v>44</v>
      </c>
      <c r="F32" s="12">
        <v>0</v>
      </c>
      <c r="G32" s="12">
        <v>0</v>
      </c>
      <c r="H32" s="12">
        <f t="shared" ref="H32" si="7">F32-G32</f>
        <v>0</v>
      </c>
    </row>
    <row r="33" spans="1:8">
      <c r="A33" s="55" t="s">
        <v>13</v>
      </c>
      <c r="B33" s="55"/>
      <c r="C33" s="55"/>
      <c r="D33" s="55"/>
      <c r="E33" s="20" t="s">
        <v>37</v>
      </c>
      <c r="F33" s="14">
        <f>SUM(F32)</f>
        <v>0</v>
      </c>
      <c r="G33" s="14">
        <f>SUM(G32)</f>
        <v>0</v>
      </c>
      <c r="H33" s="14">
        <f>SUM(H32)</f>
        <v>0</v>
      </c>
    </row>
    <row r="34" spans="1:8" ht="27.6" customHeight="1">
      <c r="A34" s="45" t="s">
        <v>7</v>
      </c>
      <c r="B34" s="46"/>
      <c r="C34" s="46"/>
      <c r="D34" s="47"/>
      <c r="E34" s="19" t="s">
        <v>41</v>
      </c>
      <c r="F34" s="12">
        <v>73.3</v>
      </c>
      <c r="G34" s="12">
        <v>0</v>
      </c>
      <c r="H34" s="12">
        <f t="shared" ref="H34" si="8">F34-G34</f>
        <v>73.3</v>
      </c>
    </row>
    <row r="35" spans="1:8">
      <c r="A35" s="55" t="s">
        <v>13</v>
      </c>
      <c r="B35" s="55"/>
      <c r="C35" s="55"/>
      <c r="D35" s="55"/>
      <c r="E35" s="20" t="s">
        <v>35</v>
      </c>
      <c r="F35" s="14">
        <f>SUM(F34)</f>
        <v>73.3</v>
      </c>
      <c r="G35" s="14">
        <f>SUM(G34)</f>
        <v>0</v>
      </c>
      <c r="H35" s="14">
        <f>SUM(H34)</f>
        <v>73.3</v>
      </c>
    </row>
    <row r="36" spans="1:8" ht="15.75">
      <c r="A36" s="44" t="s">
        <v>14</v>
      </c>
      <c r="B36" s="44"/>
      <c r="C36" s="44"/>
      <c r="D36" s="44"/>
      <c r="E36" s="25" t="s">
        <v>15</v>
      </c>
      <c r="F36" s="26">
        <f>F20+F28+F30+F33+F35</f>
        <v>13945.95</v>
      </c>
      <c r="G36" s="26">
        <f>G20+G28+G30+G33+G35</f>
        <v>2392.2999999999997</v>
      </c>
      <c r="H36" s="26">
        <f>F36-G36</f>
        <v>11553.650000000001</v>
      </c>
    </row>
    <row r="37" spans="1:8">
      <c r="A37" s="1"/>
      <c r="B37" s="1"/>
      <c r="C37" s="1"/>
      <c r="D37" s="1"/>
      <c r="E37" s="1"/>
      <c r="F37" s="1"/>
      <c r="G37" s="1"/>
      <c r="H37" s="1"/>
    </row>
    <row r="38" spans="1:8">
      <c r="A38" s="6"/>
      <c r="E38" s="1"/>
      <c r="F38" s="1"/>
      <c r="G38" s="1"/>
      <c r="H38" s="1"/>
    </row>
    <row r="39" spans="1:8">
      <c r="E39" s="1"/>
      <c r="F39" s="1"/>
      <c r="G39" s="1"/>
      <c r="H39" s="1"/>
    </row>
    <row r="40" spans="1:8">
      <c r="A40" s="6"/>
      <c r="B40" s="7"/>
      <c r="C40" s="7"/>
      <c r="D40" s="8"/>
      <c r="E40" s="1"/>
      <c r="F40" s="1"/>
      <c r="G40" s="1"/>
      <c r="H40" s="1"/>
    </row>
    <row r="41" spans="1:8">
      <c r="A41" s="9"/>
      <c r="B41" s="9"/>
      <c r="C41" s="9"/>
      <c r="D41" s="9"/>
      <c r="E41" s="1"/>
      <c r="F41" s="1"/>
      <c r="G41" s="1"/>
      <c r="H41" s="1"/>
    </row>
    <row r="42" spans="1:8" s="17" customFormat="1">
      <c r="A42" s="15"/>
      <c r="B42" s="16"/>
      <c r="C42" s="16"/>
      <c r="D42" s="15"/>
      <c r="E42" s="1"/>
      <c r="F42" s="1"/>
      <c r="G42" s="1"/>
      <c r="H42" s="1"/>
    </row>
    <row r="43" spans="1:8">
      <c r="A43" s="9"/>
      <c r="B43" s="9"/>
      <c r="C43" s="9"/>
      <c r="D43" s="9"/>
      <c r="E43" s="1"/>
      <c r="F43" s="1"/>
      <c r="G43" s="1"/>
      <c r="H43" s="1"/>
    </row>
    <row r="44" spans="1:8">
      <c r="A44" s="6"/>
      <c r="B44" s="7"/>
      <c r="C44" s="7"/>
      <c r="D44" s="8"/>
      <c r="E44" s="1"/>
      <c r="F44" s="1"/>
      <c r="G44" s="1"/>
      <c r="H44" s="1"/>
    </row>
    <row r="45" spans="1:8">
      <c r="A45" s="1"/>
      <c r="B45" s="1"/>
      <c r="C45" s="1"/>
      <c r="D45" s="1"/>
      <c r="E45" s="1"/>
      <c r="F45" s="1"/>
      <c r="G45" s="1"/>
      <c r="H45" s="1"/>
    </row>
  </sheetData>
  <mergeCells count="33">
    <mergeCell ref="A36:D36"/>
    <mergeCell ref="A24:D24"/>
    <mergeCell ref="A25:D25"/>
    <mergeCell ref="A27:D27"/>
    <mergeCell ref="A28:D28"/>
    <mergeCell ref="A30:D30"/>
    <mergeCell ref="A33:D33"/>
    <mergeCell ref="A29:D29"/>
    <mergeCell ref="A26:D26"/>
    <mergeCell ref="A34:D34"/>
    <mergeCell ref="A35:D35"/>
    <mergeCell ref="A31:D31"/>
    <mergeCell ref="A32:D32"/>
    <mergeCell ref="A14:D14"/>
    <mergeCell ref="A22:D22"/>
    <mergeCell ref="A23:D23"/>
    <mergeCell ref="A12:D13"/>
    <mergeCell ref="E12:E13"/>
    <mergeCell ref="A15:D15"/>
    <mergeCell ref="A16:D16"/>
    <mergeCell ref="A17:D17"/>
    <mergeCell ref="A19:D19"/>
    <mergeCell ref="A20:D20"/>
    <mergeCell ref="A21:D21"/>
    <mergeCell ref="A18:D18"/>
    <mergeCell ref="F12:F13"/>
    <mergeCell ref="G12:G13"/>
    <mergeCell ref="H12:H13"/>
    <mergeCell ref="A10:D10"/>
    <mergeCell ref="A5:H5"/>
    <mergeCell ref="A6:H6"/>
    <mergeCell ref="A8:D8"/>
    <mergeCell ref="E8:H8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остатки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Коурова Евгения Александровна</dc:creator>
  <cp:lastModifiedBy>v.aksenova</cp:lastModifiedBy>
  <cp:lastPrinted>2017-10-06T10:40:07Z</cp:lastPrinted>
  <dcterms:created xsi:type="dcterms:W3CDTF">2013-12-18T08:18:23Z</dcterms:created>
  <dcterms:modified xsi:type="dcterms:W3CDTF">2018-04-16T13:43:47Z</dcterms:modified>
</cp:coreProperties>
</file>